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 defaultThemeVersion="166925"/>
  <bookViews>
    <workbookView xWindow="20" yWindow="500" windowWidth="28800" windowHeight="12440" activeTab="0"/>
  </bookViews>
  <sheets>
    <sheet name="materialen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<sst xmlns="http://schemas.openxmlformats.org/spreadsheetml/2006/main" count="787" uniqueCount="211">
  <si>
    <t># straten</t>
  </si>
  <si>
    <t># labs</t>
  </si>
  <si>
    <t>Item</t>
  </si>
  <si>
    <t>Leverancier</t>
  </si>
  <si>
    <t># laptops teststraat</t>
  </si>
  <si>
    <t># scanners</t>
  </si>
  <si>
    <t>By-pos</t>
  </si>
  <si>
    <t># scanner stands</t>
  </si>
  <si>
    <t>IT</t>
  </si>
  <si>
    <t># Webcams</t>
  </si>
  <si>
    <t>Bol.com</t>
  </si>
  <si>
    <t># webcam statieven</t>
  </si>
  <si>
    <t>Coolblue</t>
  </si>
  <si>
    <t># printers (including labelrole 1:2))</t>
  </si>
  <si>
    <t># labelwriters (incl tape)</t>
  </si>
  <si>
    <t>Buizenrekje</t>
  </si>
  <si>
    <t>Reageerbuiswinkel.nl</t>
  </si>
  <si>
    <t>Plastic krat + deksel</t>
  </si>
  <si>
    <t>Digitale klok op stroom</t>
  </si>
  <si>
    <t>Digitale kookwekker</t>
  </si>
  <si>
    <t>Horecaworld</t>
  </si>
  <si>
    <t>Stickers leeg (rol leeg)</t>
  </si>
  <si>
    <t>Zolemba</t>
  </si>
  <si>
    <t>Stickers</t>
  </si>
  <si>
    <t>Stickers locatie specifiek (x1000)</t>
  </si>
  <si>
    <t>LCH</t>
  </si>
  <si>
    <t>Mondmasker FFP2</t>
  </si>
  <si>
    <t>Assumpties voor dit tabblad</t>
  </si>
  <si>
    <t>Quantities needed</t>
  </si>
  <si>
    <t xml:space="preserve">Unit </t>
  </si>
  <si>
    <t># labs per straat</t>
  </si>
  <si>
    <t xml:space="preserve"># checkin laptop per straat </t>
  </si>
  <si>
    <t># laptop per locatie (2x supervisor/ 1xOGD floorwalker)</t>
  </si>
  <si>
    <t># Laptops per lab linken buis/strip (lab)</t>
  </si>
  <si>
    <t># laptops per lab voor resultaat</t>
  </si>
  <si>
    <t># reserve laptopvoedingen (per straat)</t>
  </si>
  <si>
    <t>Barcode scanners per straat</t>
  </si>
  <si>
    <t>Barcode scanners per lab</t>
  </si>
  <si>
    <t>Fotocamera per lab</t>
  </si>
  <si>
    <t># printers per lab</t>
  </si>
  <si>
    <t>Labelwriters</t>
  </si>
  <si>
    <t>Materiaal</t>
  </si>
  <si>
    <t># per straat</t>
  </si>
  <si>
    <t>Rekje voor test tubes</t>
  </si>
  <si>
    <t>Kartonnen schaal (éénmalig centraal, daarna lokaal)</t>
  </si>
  <si>
    <t>Isolatiebox tussen 15-30 graden</t>
  </si>
  <si>
    <t>Thermometer voor aan muur</t>
  </si>
  <si>
    <t xml:space="preserve">Quantities needed </t>
  </si>
  <si>
    <t># beschermende bril per 100 tests</t>
  </si>
  <si>
    <t># mondmasker FFP1 per 100 tests</t>
  </si>
  <si>
    <t># mondmasker FFP2 per 100 tests</t>
  </si>
  <si>
    <t># mondmasker FFP3 per 100 tests</t>
  </si>
  <si>
    <t># handschoenen per 100 tests</t>
  </si>
  <si>
    <t># isolatiejas per 100 tests</t>
  </si>
  <si>
    <t># weggooi schort per 100 tests</t>
  </si>
  <si>
    <t># desinfect per 100 tests</t>
  </si>
  <si>
    <t># face shield per 100 tests</t>
  </si>
  <si>
    <t>8 uur per dag open</t>
  </si>
  <si>
    <t>20 dagen/ 4 weken: 5000-6000 testen</t>
  </si>
  <si>
    <t>8 pilot bedrijven</t>
  </si>
  <si>
    <t>500 testen per bedrijf</t>
  </si>
  <si>
    <t>Buffer</t>
  </si>
  <si>
    <t>Algemeen</t>
  </si>
  <si>
    <t>Specificatie</t>
  </si>
  <si>
    <t>Stroompunt</t>
  </si>
  <si>
    <t>16A Shucko</t>
  </si>
  <si>
    <t>Shucko verdeelblok</t>
  </si>
  <si>
    <t>Kratten</t>
  </si>
  <si>
    <t>Platte kar voor intern transport</t>
  </si>
  <si>
    <t>AH maat</t>
  </si>
  <si>
    <t>1.80 x 0.80m</t>
  </si>
  <si>
    <t>Alcohol 70% (1L)</t>
  </si>
  <si>
    <t>Scharen</t>
  </si>
  <si>
    <t>Pennen</t>
  </si>
  <si>
    <t>Notitieblok</t>
  </si>
  <si>
    <t>Paperclips</t>
  </si>
  <si>
    <t># per test</t>
  </si>
  <si>
    <t># per locatie</t>
  </si>
  <si>
    <t>Reservevoeding (per laptop)</t>
  </si>
  <si>
    <t>Lock (per laptop)</t>
  </si>
  <si>
    <t>Mousepad (per laptop)</t>
  </si>
  <si>
    <t># laptops prod/mag/ supervisor</t>
  </si>
  <si>
    <t>Cat</t>
  </si>
  <si>
    <t>Subcat</t>
  </si>
  <si>
    <t>OUD</t>
  </si>
  <si>
    <t>Bedrijf/ OGD</t>
  </si>
  <si>
    <t>link</t>
  </si>
  <si>
    <t>pilot bedrijf</t>
  </si>
  <si>
    <t>model</t>
  </si>
  <si>
    <t>10 fte: 3 inchecker + 3 afnemer + 1 testverwerker + 1 resultaatverwerker + 1 ops manager + 1 monstervoorbereider</t>
  </si>
  <si>
    <t>5 fte: 1 inchecker + 1 afnemer + 1 testverwerker + 1 resultaatverwerker + 1 ops manager</t>
  </si>
  <si>
    <t>3 fte: 1 inchecker/ afnemer + 1 testverwerker/ resultaatverwerker + 1 ops manager</t>
  </si>
  <si>
    <t>Model</t>
  </si>
  <si>
    <t># tests per uur max capaciteit</t>
  </si>
  <si>
    <t># medewerkers</t>
  </si>
  <si>
    <t># per medewerker</t>
  </si>
  <si>
    <t>40 L</t>
  </si>
  <si>
    <t>Verlichting LED wit</t>
  </si>
  <si>
    <t>Tafel, afneembaar</t>
  </si>
  <si>
    <t>Verzwaarde tafel, afneembaar</t>
  </si>
  <si>
    <t>UTP aansluiting, bekabeld</t>
  </si>
  <si>
    <t>Afneembaar</t>
  </si>
  <si>
    <t>Medisch</t>
  </si>
  <si>
    <t>Stiften</t>
  </si>
  <si>
    <t>Afvalbak medisch (bio hazard)</t>
  </si>
  <si>
    <t>Afsluitbaar</t>
  </si>
  <si>
    <t>Zwart</t>
  </si>
  <si>
    <t>Blok ST</t>
  </si>
  <si>
    <t>Doosje</t>
  </si>
  <si>
    <t>Archiefkast, laag</t>
  </si>
  <si>
    <t>50m2/locatie</t>
  </si>
  <si>
    <t>20m2/locatie</t>
  </si>
  <si>
    <t>Grote afvalcontainer karton</t>
  </si>
  <si>
    <t>1100 liter</t>
  </si>
  <si>
    <t>360 liter</t>
  </si>
  <si>
    <t>Kunststof bureau stoel, verstelbaar</t>
  </si>
  <si>
    <t>Kunststof stoel</t>
  </si>
  <si>
    <t>Dekkend</t>
  </si>
  <si>
    <t>Exit brief Nederlands</t>
  </si>
  <si>
    <t>Exit brief Engels</t>
  </si>
  <si>
    <t>Handschoenen S</t>
  </si>
  <si>
    <t>Handschoenen M</t>
  </si>
  <si>
    <t>Handschoenen L</t>
  </si>
  <si>
    <t>Handschoenen XL</t>
  </si>
  <si>
    <t>Schorten</t>
  </si>
  <si>
    <t>Abbott Panbio COVID-19 Ag rapid test (art.no. 41FK10), 25 tests per kit</t>
  </si>
  <si>
    <t>Handdesinfectans 500 ml (o.a. DSM)</t>
  </si>
  <si>
    <t>Beschermingsbril</t>
  </si>
  <si>
    <t xml:space="preserve">Overig </t>
  </si>
  <si>
    <t>Gazen cutisoft pack</t>
  </si>
  <si>
    <t>Tissues pack</t>
  </si>
  <si>
    <t>300/ 500 Mbit up/down</t>
  </si>
  <si>
    <t>Wifi back up</t>
  </si>
  <si>
    <t>Archiefkast, hoog</t>
  </si>
  <si>
    <t>Blokpost-its</t>
  </si>
  <si>
    <t>tbv voorraad</t>
  </si>
  <si>
    <t>Hand desinfectie tbv patiënten</t>
  </si>
  <si>
    <t>Afstand stickers voor op de vloer</t>
  </si>
  <si>
    <t>Signing tbv looprichtingen</t>
  </si>
  <si>
    <t>Afvalbak medisch</t>
  </si>
  <si>
    <t>Mediost</t>
  </si>
  <si>
    <t>BSN Leukopor 2,5cm x 9,2m 1 rol</t>
  </si>
  <si>
    <t>Incidin OxyWipe reinigings-/desinf.doekjes 100st.</t>
  </si>
  <si>
    <t># per straat per ST</t>
  </si>
  <si>
    <t>Beurswanden tbv locaties afschermen</t>
  </si>
  <si>
    <t>type artikel</t>
  </si>
  <si>
    <t>eenmalig</t>
  </si>
  <si>
    <t>consumable</t>
  </si>
  <si>
    <t>optioneel</t>
  </si>
  <si>
    <t>Hygro/ Thermometer</t>
  </si>
  <si>
    <t>pilot bedrijf/ coolblue</t>
  </si>
  <si>
    <t>Stock level</t>
  </si>
  <si>
    <t>na</t>
  </si>
  <si>
    <t>2 weeks</t>
  </si>
  <si>
    <t>tbd</t>
  </si>
  <si>
    <t>Checkin</t>
  </si>
  <si>
    <t>Testafname ruimte</t>
  </si>
  <si>
    <t>10m2/ straat</t>
  </si>
  <si>
    <t>Testverwerkingsruimte</t>
  </si>
  <si>
    <t>10m2/ tvr</t>
  </si>
  <si>
    <t>Tensa barriers (afzetlinten)</t>
  </si>
  <si>
    <t>eenheid</t>
  </si>
  <si>
    <t>m2</t>
  </si>
  <si>
    <t>m3</t>
  </si>
  <si>
    <t>m4</t>
  </si>
  <si>
    <t>m5</t>
  </si>
  <si>
    <t>stuks</t>
  </si>
  <si>
    <t>2 weken</t>
  </si>
  <si>
    <t>website helpdesk</t>
  </si>
  <si>
    <t>stuks/ uur</t>
  </si>
  <si>
    <t>PBM's</t>
  </si>
  <si>
    <t># per test-verwerkingsruimte</t>
  </si>
  <si>
    <t>Facilitair</t>
  </si>
  <si>
    <t>Testverwerkings-</t>
  </si>
  <si>
    <t>ruimte</t>
  </si>
  <si>
    <t>ICT</t>
  </si>
  <si>
    <t>Stellingen</t>
  </si>
  <si>
    <t>Opslagruimte testmateriaal</t>
  </si>
  <si>
    <t>Afvalbak regulier</t>
  </si>
  <si>
    <t>Grote afvalcontainer karton/ regulier</t>
  </si>
  <si>
    <t>Aankleedruimte PBM</t>
  </si>
  <si>
    <t>Desinfectiezuil</t>
  </si>
  <si>
    <t>Uitkleedruimte PBM</t>
  </si>
  <si>
    <t>Opslagruimte</t>
  </si>
  <si>
    <t>testmateriaal</t>
  </si>
  <si>
    <t>Antigeen test</t>
  </si>
  <si>
    <t>Preparatieruimte</t>
  </si>
  <si>
    <t>Preperatieruimte</t>
  </si>
  <si>
    <t>Kleedruimtes</t>
  </si>
  <si>
    <t>Kluisjes</t>
  </si>
  <si>
    <t>Hoge kunststof kruk</t>
  </si>
  <si>
    <t>Digitale timer excl. Batterijen</t>
  </si>
  <si>
    <t>Batterijen tbv timers</t>
  </si>
  <si>
    <t>Consumable</t>
  </si>
  <si>
    <t>Model 1</t>
  </si>
  <si>
    <t>Model 2</t>
  </si>
  <si>
    <t>Model 3</t>
  </si>
  <si>
    <t>Model 4</t>
  </si>
  <si>
    <t>1 = 1 straat / 1 lab / capa = 10 per uur</t>
  </si>
  <si>
    <t>2 = 1 straat / 1 lab/ capa = 20 per uur</t>
  </si>
  <si>
    <t>3 = 3 straten/ 1 lab/ capa = 60 per uur</t>
  </si>
  <si>
    <t>4 = model c multiplied</t>
  </si>
  <si>
    <t>Muis (per laptop)</t>
  </si>
  <si>
    <t>CE gemarkeerd, door CTBG toegelaten</t>
  </si>
  <si>
    <t>9999999970 - CE gemarkeerd, door CTBG toegelaten</t>
  </si>
  <si>
    <t>Desinfectie voor het reinigen van oppervlakten</t>
  </si>
  <si>
    <t>afhankelijk van IT solution</t>
  </si>
  <si>
    <t>Isolatiejas spatwaterbestendig XL</t>
  </si>
  <si>
    <t>BD Veritor System for Rapid Detection, 30 tests per kit</t>
  </si>
  <si>
    <t>Roche SARS-CoV-2 Rapid Antigen Test, 25 tests per kit</t>
  </si>
  <si>
    <t>stuks/uur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</si>
</sst>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3366"/>
      <name val="Calibri"/>
      <family val="2"/>
      <scheme val="minor"/>
    </font>
    <font>
      <sz val="11"/>
      <color rgb="FF00336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3366"/>
      <name val="Calibri"/>
      <family val="2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ECF2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dashDotDot"/>
      <top style="thin"/>
      <bottom/>
    </border>
    <border>
      <left style="dashDotDot"/>
      <right style="dashDotDot"/>
      <top style="thin"/>
      <bottom/>
    </border>
    <border>
      <left style="thin"/>
      <right style="dashDotDot"/>
      <top/>
      <bottom/>
    </border>
    <border>
      <left style="dashDotDot"/>
      <right style="dashDotDot"/>
      <top/>
      <bottom/>
    </border>
    <border>
      <left style="dashDotDot"/>
      <right style="thin"/>
      <top/>
      <bottom/>
    </border>
    <border>
      <left/>
      <right style="dashDotDot"/>
      <top/>
      <bottom/>
    </border>
    <border>
      <left style="dashDotDot"/>
      <right/>
      <top style="thin"/>
      <bottom/>
    </border>
    <border>
      <left style="dashDotDot"/>
      <right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dashDotDot"/>
      <right/>
      <top style="thin">
        <color theme="1"/>
      </top>
      <bottom/>
    </border>
    <border>
      <left style="dashDotDot"/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medium">
        <color theme="1"/>
      </left>
      <right/>
      <top/>
      <bottom/>
    </border>
    <border>
      <left style="dashDotDot"/>
      <right style="thin">
        <color theme="1"/>
      </right>
      <top style="thin"/>
      <bottom/>
    </border>
    <border>
      <left style="thin"/>
      <right style="dashDotDot"/>
      <top style="thin">
        <color theme="1"/>
      </top>
      <bottom/>
    </border>
    <border>
      <left style="dashDotDot"/>
      <right style="dashDotDot"/>
      <top style="thin">
        <color theme="1"/>
      </top>
      <bottom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/>
      <top style="thin"/>
      <bottom/>
    </border>
    <border>
      <left style="dashDotDot"/>
      <right style="thin"/>
      <top style="thin"/>
      <bottom/>
    </border>
    <border>
      <left style="thin">
        <color theme="1"/>
      </left>
      <right/>
      <top style="thin"/>
      <bottom/>
    </border>
    <border>
      <left/>
      <right style="medium"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/>
      <bottom/>
    </border>
    <border>
      <left/>
      <right style="thin">
        <color theme="1"/>
      </right>
      <top/>
      <bottom/>
    </border>
    <border>
      <left/>
      <right style="thin">
        <color theme="1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dashDotDot"/>
      <top style="medium"/>
      <bottom/>
    </border>
    <border>
      <left style="dashDotDot"/>
      <right style="dashDotDot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 style="thin"/>
      <top style="thin"/>
      <bottom/>
    </border>
    <border>
      <left style="thin">
        <color theme="1"/>
      </left>
      <right style="medium"/>
      <top/>
      <bottom/>
    </border>
    <border>
      <left style="medium"/>
      <right style="thin"/>
      <top/>
      <bottom/>
    </border>
    <border>
      <left style="thin">
        <color theme="1"/>
      </left>
      <right style="medium"/>
      <top style="thin">
        <color theme="1"/>
      </top>
      <bottom/>
    </border>
    <border>
      <left style="thin">
        <color theme="1"/>
      </left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dashDotDot"/>
      <top/>
      <bottom style="medium"/>
    </border>
    <border>
      <left style="dashDotDot"/>
      <right style="dashDotDot"/>
      <top/>
      <bottom style="medium"/>
    </border>
    <border>
      <left style="dashDotDot"/>
      <right/>
      <top/>
      <bottom style="medium"/>
    </border>
    <border>
      <left/>
      <right style="thin">
        <color theme="1"/>
      </right>
      <top/>
      <bottom style="medium"/>
    </border>
    <border>
      <left style="thin">
        <color theme="1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dashDotDot"/>
      <top style="medium"/>
      <bottom/>
    </border>
    <border>
      <left style="dashDotDot"/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dashDotDot"/>
      <right style="thin"/>
      <top/>
      <bottom style="medium"/>
    </border>
    <border>
      <left/>
      <right style="thin"/>
      <top style="medium"/>
      <bottom/>
    </border>
    <border>
      <left style="dashDotDot"/>
      <right/>
      <top style="medium"/>
      <bottom/>
    </border>
    <border>
      <left/>
      <right style="dashDotDot"/>
      <top/>
      <bottom style="medium"/>
    </border>
    <border>
      <left style="thin">
        <color theme="1"/>
      </left>
      <right/>
      <top/>
      <bottom style="medium"/>
    </border>
    <border>
      <left style="thin">
        <color theme="1"/>
      </left>
      <right style="thin">
        <color theme="1"/>
      </right>
      <top/>
      <bottom style="medium"/>
    </border>
    <border>
      <left style="dashDotDot"/>
      <right style="thin"/>
      <top style="medium"/>
      <bottom/>
    </border>
    <border>
      <left style="thin"/>
      <right style="thin"/>
      <top style="thin">
        <color theme="1"/>
      </top>
      <bottom/>
    </border>
    <border>
      <left style="thin"/>
      <right/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dashDotDot"/>
      <top style="thin">
        <color theme="1"/>
      </top>
      <bottom/>
    </border>
    <border>
      <left/>
      <right/>
      <top style="thin"/>
      <bottom style="thin"/>
    </border>
    <border>
      <left style="dashDotDot"/>
      <right style="thin">
        <color theme="1"/>
      </right>
      <top/>
      <bottom style="thin"/>
    </border>
    <border>
      <left style="thin"/>
      <right style="thin"/>
      <top style="thin"/>
      <bottom style="thin"/>
    </border>
    <border>
      <left/>
      <right style="dashDotDot"/>
      <top style="thin"/>
      <bottom style="thin"/>
    </border>
    <border>
      <left style="dashDotDot"/>
      <right style="dashDotDot"/>
      <top style="thin"/>
      <bottom style="thin"/>
    </border>
    <border>
      <left style="dashDotDot"/>
      <right/>
      <top style="thin"/>
      <bottom style="thin"/>
    </border>
    <border>
      <left style="thin"/>
      <right/>
      <top style="thin"/>
      <bottom style="thin"/>
    </border>
    <border>
      <left style="dashDotDot"/>
      <right style="thin"/>
      <top style="thin"/>
      <bottom style="thin"/>
    </border>
    <border>
      <left style="thin">
        <color theme="1"/>
      </left>
      <right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medium"/>
      <top style="thin"/>
      <bottom style="thin"/>
    </border>
    <border>
      <left style="thin">
        <color theme="1"/>
      </left>
      <right style="thin"/>
      <top/>
      <bottom/>
    </border>
    <border>
      <left style="thin">
        <color theme="1"/>
      </left>
      <right style="thin"/>
      <top style="medium"/>
      <bottom/>
    </border>
    <border>
      <left style="thin">
        <color theme="1"/>
      </left>
      <right style="thin"/>
      <top/>
      <bottom style="thin"/>
    </border>
    <border>
      <left style="medium"/>
      <right style="thin">
        <color theme="1"/>
      </right>
      <top style="medium"/>
      <bottom/>
    </border>
    <border>
      <left style="medium"/>
      <right style="thin">
        <color theme="1"/>
      </right>
      <top/>
      <bottom/>
    </border>
    <border>
      <left style="medium"/>
      <right style="thin">
        <color theme="1"/>
      </right>
      <top/>
      <bottom style="medium"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1">
    <xf numFmtId="0" fontId="0" fillId="0" borderId="0" xfId="0"/>
    <xf numFmtId="0" fontId="2" fillId="2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4" fillId="4" borderId="3" xfId="0" applyFont="1" applyFill="1" applyBorder="1"/>
    <xf numFmtId="0" fontId="0" fillId="4" borderId="0" xfId="0" applyFill="1"/>
    <xf numFmtId="0" fontId="4" fillId="4" borderId="4" xfId="0" applyFont="1" applyFill="1" applyBorder="1"/>
    <xf numFmtId="1" fontId="0" fillId="0" borderId="5" xfId="0" applyNumberFormat="1" applyBorder="1"/>
    <xf numFmtId="0" fontId="4" fillId="4" borderId="6" xfId="0" applyFont="1" applyFill="1" applyBorder="1"/>
    <xf numFmtId="0" fontId="4" fillId="4" borderId="7" xfId="0" applyFont="1" applyFill="1" applyBorder="1"/>
    <xf numFmtId="0" fontId="0" fillId="0" borderId="8" xfId="0" applyBorder="1"/>
    <xf numFmtId="0" fontId="4" fillId="0" borderId="7" xfId="0" applyFont="1" applyBorder="1" applyAlignment="1">
      <alignment vertical="top" wrapText="1"/>
    </xf>
    <xf numFmtId="0" fontId="4" fillId="4" borderId="7" xfId="0" applyFont="1" applyFill="1" applyBorder="1" applyAlignment="1">
      <alignment vertical="top"/>
    </xf>
    <xf numFmtId="0" fontId="6" fillId="3" borderId="2" xfId="0" applyFont="1" applyFill="1" applyBorder="1"/>
    <xf numFmtId="0" fontId="4" fillId="0" borderId="0" xfId="0" applyFont="1"/>
    <xf numFmtId="2" fontId="7" fillId="5" borderId="0" xfId="0" applyNumberFormat="1" applyFont="1" applyFill="1"/>
    <xf numFmtId="0" fontId="0" fillId="0" borderId="9" xfId="0" applyBorder="1"/>
    <xf numFmtId="2" fontId="7" fillId="5" borderId="9" xfId="0" applyNumberFormat="1" applyFont="1" applyFill="1" applyBorder="1"/>
    <xf numFmtId="0" fontId="0" fillId="0" borderId="0" xfId="0" applyAlignment="1">
      <alignment vertical="top" wrapText="1"/>
    </xf>
    <xf numFmtId="0" fontId="7" fillId="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5" borderId="0" xfId="0" applyFont="1" applyFill="1"/>
    <xf numFmtId="0" fontId="6" fillId="3" borderId="10" xfId="0" applyFont="1" applyFill="1" applyBorder="1"/>
    <xf numFmtId="0" fontId="3" fillId="3" borderId="11" xfId="0" applyFont="1" applyFill="1" applyBorder="1"/>
    <xf numFmtId="0" fontId="4" fillId="0" borderId="8" xfId="0" applyFont="1" applyBorder="1"/>
    <xf numFmtId="2" fontId="7" fillId="5" borderId="12" xfId="0" applyNumberFormat="1" applyFont="1" applyFill="1" applyBorder="1"/>
    <xf numFmtId="0" fontId="0" fillId="0" borderId="13" xfId="0" applyBorder="1"/>
    <xf numFmtId="2" fontId="7" fillId="5" borderId="14" xfId="0" applyNumberFormat="1" applyFont="1" applyFill="1" applyBorder="1"/>
    <xf numFmtId="0" fontId="0" fillId="4" borderId="0" xfId="0" applyFill="1" applyBorder="1"/>
    <xf numFmtId="0" fontId="0" fillId="0" borderId="0" xfId="0" applyBorder="1"/>
    <xf numFmtId="0" fontId="4" fillId="4" borderId="8" xfId="0" applyFont="1" applyFill="1" applyBorder="1"/>
    <xf numFmtId="1" fontId="4" fillId="0" borderId="0" xfId="0" applyNumberFormat="1" applyFont="1" applyBorder="1"/>
    <xf numFmtId="0" fontId="4" fillId="4" borderId="0" xfId="0" applyFont="1" applyFill="1" applyBorder="1"/>
    <xf numFmtId="0" fontId="4" fillId="4" borderId="12" xfId="0" applyFont="1" applyFill="1" applyBorder="1"/>
    <xf numFmtId="0" fontId="4" fillId="0" borderId="12" xfId="0" applyFont="1" applyBorder="1" applyAlignment="1">
      <alignment vertical="top" wrapText="1"/>
    </xf>
    <xf numFmtId="0" fontId="4" fillId="4" borderId="12" xfId="0" applyFont="1" applyFill="1" applyBorder="1" applyAlignment="1">
      <alignment vertical="top"/>
    </xf>
    <xf numFmtId="0" fontId="6" fillId="3" borderId="15" xfId="0" applyFont="1" applyFill="1" applyBorder="1"/>
    <xf numFmtId="0" fontId="4" fillId="0" borderId="0" xfId="0" applyFont="1" applyBorder="1"/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center" vertical="top"/>
    </xf>
    <xf numFmtId="0" fontId="0" fillId="0" borderId="16" xfId="0" applyBorder="1"/>
    <xf numFmtId="0" fontId="0" fillId="0" borderId="12" xfId="0" applyBorder="1"/>
    <xf numFmtId="0" fontId="0" fillId="0" borderId="7" xfId="0" applyBorder="1"/>
    <xf numFmtId="1" fontId="0" fillId="0" borderId="0" xfId="0" applyNumberFormat="1" applyBorder="1"/>
    <xf numFmtId="0" fontId="4" fillId="4" borderId="17" xfId="0" applyFont="1" applyFill="1" applyBorder="1"/>
    <xf numFmtId="0" fontId="4" fillId="4" borderId="8" xfId="0" applyFont="1" applyFill="1" applyBorder="1" applyAlignment="1">
      <alignment vertical="top"/>
    </xf>
    <xf numFmtId="0" fontId="4" fillId="4" borderId="18" xfId="0" applyFont="1" applyFill="1" applyBorder="1" applyAlignment="1">
      <alignment vertical="top"/>
    </xf>
    <xf numFmtId="0" fontId="4" fillId="4" borderId="14" xfId="0" applyFont="1" applyFill="1" applyBorder="1" applyAlignment="1">
      <alignment vertical="top"/>
    </xf>
    <xf numFmtId="0" fontId="3" fillId="4" borderId="0" xfId="0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9" fontId="4" fillId="4" borderId="23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0" fillId="0" borderId="22" xfId="0" applyBorder="1"/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top"/>
    </xf>
    <xf numFmtId="0" fontId="4" fillId="4" borderId="20" xfId="0" applyFont="1" applyFill="1" applyBorder="1" applyAlignment="1">
      <alignment horizontal="center" vertical="top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7" xfId="0" applyFont="1" applyFill="1" applyBorder="1"/>
    <xf numFmtId="0" fontId="4" fillId="6" borderId="12" xfId="0" applyFont="1" applyFill="1" applyBorder="1"/>
    <xf numFmtId="0" fontId="4" fillId="4" borderId="16" xfId="0" applyFont="1" applyFill="1" applyBorder="1" applyAlignment="1">
      <alignment vertical="top"/>
    </xf>
    <xf numFmtId="9" fontId="4" fillId="4" borderId="25" xfId="0" applyNumberFormat="1" applyFont="1" applyFill="1" applyBorder="1" applyAlignment="1">
      <alignment horizontal="center"/>
    </xf>
    <xf numFmtId="9" fontId="4" fillId="4" borderId="26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top"/>
    </xf>
    <xf numFmtId="0" fontId="0" fillId="7" borderId="0" xfId="0" applyFill="1"/>
    <xf numFmtId="0" fontId="3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4" fillId="0" borderId="8" xfId="0" applyFont="1" applyFill="1" applyBorder="1"/>
    <xf numFmtId="0" fontId="0" fillId="0" borderId="12" xfId="0" applyFill="1" applyBorder="1"/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ill="1"/>
    <xf numFmtId="0" fontId="4" fillId="0" borderId="20" xfId="0" applyFont="1" applyFill="1" applyBorder="1" applyAlignment="1">
      <alignment horizontal="center"/>
    </xf>
    <xf numFmtId="9" fontId="4" fillId="4" borderId="29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9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Border="1"/>
    <xf numFmtId="1" fontId="4" fillId="0" borderId="32" xfId="0" applyNumberFormat="1" applyFont="1" applyBorder="1"/>
    <xf numFmtId="1" fontId="4" fillId="0" borderId="33" xfId="0" applyNumberFormat="1" applyFont="1" applyBorder="1"/>
    <xf numFmtId="9" fontId="4" fillId="6" borderId="26" xfId="0" applyNumberFormat="1" applyFont="1" applyFill="1" applyBorder="1" applyAlignment="1">
      <alignment horizontal="center"/>
    </xf>
    <xf numFmtId="9" fontId="4" fillId="0" borderId="26" xfId="0" applyNumberFormat="1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/>
    </xf>
    <xf numFmtId="0" fontId="0" fillId="0" borderId="34" xfId="0" applyBorder="1"/>
    <xf numFmtId="0" fontId="4" fillId="0" borderId="22" xfId="0" applyFont="1" applyFill="1" applyBorder="1" applyAlignment="1">
      <alignment horizontal="center" vertical="top"/>
    </xf>
    <xf numFmtId="9" fontId="4" fillId="4" borderId="35" xfId="0" applyNumberFormat="1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4" borderId="39" xfId="0" applyFill="1" applyBorder="1"/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/>
    <xf numFmtId="0" fontId="4" fillId="4" borderId="40" xfId="0" applyFont="1" applyFill="1" applyBorder="1"/>
    <xf numFmtId="0" fontId="4" fillId="4" borderId="32" xfId="0" applyFont="1" applyFill="1" applyBorder="1"/>
    <xf numFmtId="0" fontId="4" fillId="6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0" fontId="4" fillId="4" borderId="40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0" borderId="7" xfId="0" applyFont="1" applyFill="1" applyBorder="1"/>
    <xf numFmtId="0" fontId="4" fillId="4" borderId="7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0" fillId="4" borderId="6" xfId="0" applyFill="1" applyBorder="1"/>
    <xf numFmtId="0" fontId="4" fillId="0" borderId="17" xfId="0" applyFont="1" applyFill="1" applyBorder="1"/>
    <xf numFmtId="0" fontId="4" fillId="0" borderId="40" xfId="0" applyFont="1" applyFill="1" applyBorder="1"/>
    <xf numFmtId="0" fontId="4" fillId="0" borderId="6" xfId="0" applyFont="1" applyFill="1" applyBorder="1"/>
    <xf numFmtId="0" fontId="0" fillId="0" borderId="20" xfId="0" applyBorder="1"/>
    <xf numFmtId="9" fontId="4" fillId="4" borderId="41" xfId="0" applyNumberFormat="1" applyFont="1" applyFill="1" applyBorder="1" applyAlignment="1">
      <alignment horizontal="center"/>
    </xf>
    <xf numFmtId="1" fontId="4" fillId="0" borderId="40" xfId="0" applyNumberFormat="1" applyFont="1" applyBorder="1"/>
    <xf numFmtId="0" fontId="0" fillId="0" borderId="6" xfId="0" applyBorder="1"/>
    <xf numFmtId="1" fontId="4" fillId="0" borderId="42" xfId="0" applyNumberFormat="1" applyFont="1" applyBorder="1"/>
    <xf numFmtId="0" fontId="0" fillId="0" borderId="6" xfId="0" applyFill="1" applyBorder="1"/>
    <xf numFmtId="0" fontId="4" fillId="0" borderId="7" xfId="0" applyFont="1" applyBorder="1"/>
    <xf numFmtId="0" fontId="4" fillId="0" borderId="12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7" xfId="0" applyFill="1" applyBorder="1"/>
    <xf numFmtId="0" fontId="2" fillId="3" borderId="43" xfId="0" applyFont="1" applyFill="1" applyBorder="1" applyAlignment="1">
      <alignment horizontal="center"/>
    </xf>
    <xf numFmtId="1" fontId="0" fillId="0" borderId="44" xfId="0" applyNumberFormat="1" applyBorder="1"/>
    <xf numFmtId="0" fontId="0" fillId="0" borderId="44" xfId="0" applyBorder="1"/>
    <xf numFmtId="1" fontId="0" fillId="0" borderId="45" xfId="0" applyNumberFormat="1" applyBorder="1"/>
    <xf numFmtId="1" fontId="4" fillId="0" borderId="46" xfId="0" applyNumberFormat="1" applyFont="1" applyBorder="1"/>
    <xf numFmtId="1" fontId="4" fillId="0" borderId="47" xfId="0" applyNumberFormat="1" applyFont="1" applyBorder="1"/>
    <xf numFmtId="1" fontId="4" fillId="0" borderId="48" xfId="0" applyNumberFormat="1" applyFont="1" applyBorder="1"/>
    <xf numFmtId="0" fontId="4" fillId="8" borderId="6" xfId="0" applyFont="1" applyFill="1" applyBorder="1" applyAlignment="1">
      <alignment vertical="top"/>
    </xf>
    <xf numFmtId="0" fontId="4" fillId="8" borderId="40" xfId="0" applyFont="1" applyFill="1" applyBorder="1" applyAlignment="1">
      <alignment vertical="top"/>
    </xf>
    <xf numFmtId="0" fontId="4" fillId="8" borderId="16" xfId="0" applyFont="1" applyFill="1" applyBorder="1" applyAlignment="1">
      <alignment vertical="top"/>
    </xf>
    <xf numFmtId="0" fontId="4" fillId="0" borderId="26" xfId="0" applyFont="1" applyBorder="1" applyAlignment="1">
      <alignment horizontal="center" vertical="top" wrapText="1"/>
    </xf>
    <xf numFmtId="1" fontId="4" fillId="0" borderId="49" xfId="0" applyNumberFormat="1" applyFont="1" applyBorder="1"/>
    <xf numFmtId="1" fontId="4" fillId="0" borderId="17" xfId="0" applyNumberFormat="1" applyFont="1" applyBorder="1"/>
    <xf numFmtId="1" fontId="4" fillId="0" borderId="16" xfId="0" applyNumberFormat="1" applyFont="1" applyBorder="1"/>
    <xf numFmtId="1" fontId="4" fillId="0" borderId="8" xfId="0" applyNumberFormat="1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1" fontId="4" fillId="0" borderId="9" xfId="0" applyNumberFormat="1" applyFont="1" applyBorder="1"/>
    <xf numFmtId="1" fontId="4" fillId="0" borderId="14" xfId="0" applyNumberFormat="1" applyFont="1" applyBorder="1"/>
    <xf numFmtId="0" fontId="4" fillId="0" borderId="26" xfId="0" applyFont="1" applyBorder="1" applyAlignment="1">
      <alignment horizontal="center"/>
    </xf>
    <xf numFmtId="1" fontId="4" fillId="0" borderId="50" xfId="0" applyNumberFormat="1" applyFont="1" applyBorder="1"/>
    <xf numFmtId="0" fontId="2" fillId="2" borderId="51" xfId="0" applyFont="1" applyFill="1" applyBorder="1" applyAlignment="1">
      <alignment vertical="top" wrapText="1"/>
    </xf>
    <xf numFmtId="0" fontId="2" fillId="2" borderId="52" xfId="0" applyFont="1" applyFill="1" applyBorder="1" applyAlignment="1">
      <alignment vertical="top" wrapText="1"/>
    </xf>
    <xf numFmtId="0" fontId="2" fillId="2" borderId="53" xfId="0" applyFont="1" applyFill="1" applyBorder="1" applyAlignment="1">
      <alignment vertical="top" wrapText="1"/>
    </xf>
    <xf numFmtId="0" fontId="2" fillId="2" borderId="54" xfId="0" applyFont="1" applyFill="1" applyBorder="1" applyAlignment="1">
      <alignment vertical="top" wrapText="1"/>
    </xf>
    <xf numFmtId="0" fontId="2" fillId="2" borderId="55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0" fontId="2" fillId="2" borderId="58" xfId="0" applyFont="1" applyFill="1" applyBorder="1" applyAlignment="1">
      <alignment horizontal="center" vertical="top" wrapText="1"/>
    </xf>
    <xf numFmtId="0" fontId="0" fillId="0" borderId="59" xfId="0" applyBorder="1"/>
    <xf numFmtId="1" fontId="4" fillId="0" borderId="60" xfId="0" applyNumberFormat="1" applyFont="1" applyBorder="1"/>
    <xf numFmtId="0" fontId="0" fillId="0" borderId="61" xfId="0" applyBorder="1"/>
    <xf numFmtId="0" fontId="0" fillId="0" borderId="3" xfId="0" applyBorder="1"/>
    <xf numFmtId="1" fontId="4" fillId="0" borderId="62" xfId="0" applyNumberFormat="1" applyFont="1" applyBorder="1"/>
    <xf numFmtId="0" fontId="0" fillId="0" borderId="61" xfId="0" applyFill="1" applyBorder="1"/>
    <xf numFmtId="1" fontId="4" fillId="0" borderId="63" xfId="0" applyNumberFormat="1" applyFont="1" applyBorder="1"/>
    <xf numFmtId="0" fontId="0" fillId="0" borderId="64" xfId="0" applyBorder="1"/>
    <xf numFmtId="0" fontId="0" fillId="0" borderId="65" xfId="0" applyBorder="1"/>
    <xf numFmtId="0" fontId="4" fillId="0" borderId="66" xfId="0" applyFont="1" applyFill="1" applyBorder="1"/>
    <xf numFmtId="0" fontId="4" fillId="4" borderId="5" xfId="0" applyFont="1" applyFill="1" applyBorder="1"/>
    <xf numFmtId="0" fontId="4" fillId="4" borderId="67" xfId="0" applyFont="1" applyFill="1" applyBorder="1"/>
    <xf numFmtId="0" fontId="4" fillId="4" borderId="68" xfId="0" applyFont="1" applyFill="1" applyBorder="1" applyAlignment="1">
      <alignment horizontal="center"/>
    </xf>
    <xf numFmtId="0" fontId="0" fillId="0" borderId="69" xfId="0" applyBorder="1"/>
    <xf numFmtId="0" fontId="4" fillId="0" borderId="69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9" fontId="4" fillId="4" borderId="70" xfId="0" applyNumberFormat="1" applyFont="1" applyFill="1" applyBorder="1" applyAlignment="1">
      <alignment horizontal="center"/>
    </xf>
    <xf numFmtId="1" fontId="4" fillId="0" borderId="66" xfId="0" applyNumberFormat="1" applyFont="1" applyBorder="1"/>
    <xf numFmtId="1" fontId="4" fillId="0" borderId="5" xfId="0" applyNumberFormat="1" applyFont="1" applyBorder="1"/>
    <xf numFmtId="1" fontId="4" fillId="0" borderId="65" xfId="0" applyNumberFormat="1" applyFont="1" applyBorder="1"/>
    <xf numFmtId="1" fontId="4" fillId="0" borderId="71" xfId="0" applyNumberFormat="1" applyFont="1" applyBorder="1"/>
    <xf numFmtId="1" fontId="4" fillId="0" borderId="72" xfId="0" applyNumberFormat="1" applyFont="1" applyBorder="1"/>
    <xf numFmtId="0" fontId="0" fillId="0" borderId="73" xfId="0" applyBorder="1"/>
    <xf numFmtId="0" fontId="0" fillId="4" borderId="74" xfId="0" applyFill="1" applyBorder="1"/>
    <xf numFmtId="0" fontId="4" fillId="0" borderId="55" xfId="0" applyFont="1" applyFill="1" applyBorder="1"/>
    <xf numFmtId="0" fontId="4" fillId="4" borderId="56" xfId="0" applyFont="1" applyFill="1" applyBorder="1"/>
    <xf numFmtId="0" fontId="4" fillId="4" borderId="74" xfId="0" applyFont="1" applyFill="1" applyBorder="1"/>
    <xf numFmtId="0" fontId="4" fillId="4" borderId="75" xfId="0" applyFont="1" applyFill="1" applyBorder="1" applyAlignment="1">
      <alignment horizontal="center"/>
    </xf>
    <xf numFmtId="0" fontId="0" fillId="0" borderId="54" xfId="0" applyBorder="1"/>
    <xf numFmtId="0" fontId="4" fillId="4" borderId="54" xfId="0" applyFont="1" applyFill="1" applyBorder="1" applyAlignment="1">
      <alignment horizontal="center"/>
    </xf>
    <xf numFmtId="9" fontId="4" fillId="4" borderId="76" xfId="0" applyNumberFormat="1" applyFont="1" applyFill="1" applyBorder="1" applyAlignment="1">
      <alignment horizontal="center"/>
    </xf>
    <xf numFmtId="1" fontId="4" fillId="0" borderId="77" xfId="0" applyNumberFormat="1" applyFont="1" applyBorder="1"/>
    <xf numFmtId="1" fontId="4" fillId="0" borderId="56" xfId="0" applyNumberFormat="1" applyFont="1" applyBorder="1"/>
    <xf numFmtId="1" fontId="4" fillId="0" borderId="57" xfId="0" applyNumberFormat="1" applyFont="1" applyBorder="1"/>
    <xf numFmtId="1" fontId="4" fillId="0" borderId="58" xfId="0" applyNumberFormat="1" applyFont="1" applyBorder="1"/>
    <xf numFmtId="0" fontId="4" fillId="4" borderId="66" xfId="0" applyFont="1" applyFill="1" applyBorder="1"/>
    <xf numFmtId="9" fontId="4" fillId="4" borderId="78" xfId="0" applyNumberFormat="1" applyFont="1" applyFill="1" applyBorder="1" applyAlignment="1">
      <alignment horizontal="center"/>
    </xf>
    <xf numFmtId="0" fontId="4" fillId="4" borderId="79" xfId="0" applyFont="1" applyFill="1" applyBorder="1"/>
    <xf numFmtId="9" fontId="4" fillId="4" borderId="80" xfId="0" applyNumberFormat="1" applyFont="1" applyFill="1" applyBorder="1" applyAlignment="1">
      <alignment horizontal="center"/>
    </xf>
    <xf numFmtId="0" fontId="4" fillId="8" borderId="67" xfId="0" applyFont="1" applyFill="1" applyBorder="1" applyAlignment="1">
      <alignment vertical="top"/>
    </xf>
    <xf numFmtId="0" fontId="4" fillId="8" borderId="5" xfId="0" applyFont="1" applyFill="1" applyBorder="1" applyAlignment="1">
      <alignment vertical="top"/>
    </xf>
    <xf numFmtId="0" fontId="4" fillId="8" borderId="65" xfId="0" applyFont="1" applyFill="1" applyBorder="1" applyAlignment="1">
      <alignment vertical="top"/>
    </xf>
    <xf numFmtId="0" fontId="4" fillId="4" borderId="81" xfId="0" applyFont="1" applyFill="1" applyBorder="1" applyAlignment="1">
      <alignment horizontal="center" vertical="top"/>
    </xf>
    <xf numFmtId="0" fontId="4" fillId="4" borderId="69" xfId="0" applyFont="1" applyFill="1" applyBorder="1" applyAlignment="1">
      <alignment horizontal="center" vertical="top"/>
    </xf>
    <xf numFmtId="0" fontId="4" fillId="4" borderId="70" xfId="0" applyFont="1" applyFill="1" applyBorder="1" applyAlignment="1">
      <alignment horizontal="center" vertical="top"/>
    </xf>
    <xf numFmtId="1" fontId="4" fillId="0" borderId="82" xfId="0" applyNumberFormat="1" applyFont="1" applyBorder="1"/>
    <xf numFmtId="1" fontId="4" fillId="0" borderId="83" xfId="0" applyNumberFormat="1" applyFont="1" applyBorder="1"/>
    <xf numFmtId="0" fontId="4" fillId="4" borderId="55" xfId="0" applyFont="1" applyFill="1" applyBorder="1" applyAlignment="1">
      <alignment vertical="top"/>
    </xf>
    <xf numFmtId="0" fontId="4" fillId="4" borderId="74" xfId="0" applyFont="1" applyFill="1" applyBorder="1" applyAlignment="1">
      <alignment horizontal="left" vertical="top"/>
    </xf>
    <xf numFmtId="0" fontId="4" fillId="4" borderId="79" xfId="0" applyFont="1" applyFill="1" applyBorder="1" applyAlignment="1">
      <alignment vertical="top"/>
    </xf>
    <xf numFmtId="0" fontId="4" fillId="4" borderId="53" xfId="0" applyFont="1" applyFill="1" applyBorder="1" applyAlignment="1">
      <alignment horizontal="center" vertical="top"/>
    </xf>
    <xf numFmtId="0" fontId="4" fillId="4" borderId="54" xfId="0" applyFont="1" applyFill="1" applyBorder="1" applyAlignment="1">
      <alignment horizontal="center" vertical="top"/>
    </xf>
    <xf numFmtId="0" fontId="4" fillId="4" borderId="84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0" fillId="4" borderId="85" xfId="0" applyFill="1" applyBorder="1"/>
    <xf numFmtId="0" fontId="4" fillId="0" borderId="86" xfId="0" applyFont="1" applyFill="1" applyBorder="1"/>
    <xf numFmtId="0" fontId="0" fillId="0" borderId="37" xfId="0" applyBorder="1"/>
    <xf numFmtId="0" fontId="4" fillId="4" borderId="24" xfId="0" applyFont="1" applyFill="1" applyBorder="1" applyAlignment="1">
      <alignment horizontal="center"/>
    </xf>
    <xf numFmtId="0" fontId="0" fillId="0" borderId="0" xfId="0" applyFill="1" applyBorder="1"/>
    <xf numFmtId="0" fontId="4" fillId="4" borderId="47" xfId="0" applyFont="1" applyFill="1" applyBorder="1"/>
    <xf numFmtId="0" fontId="4" fillId="0" borderId="46" xfId="0" applyFont="1" applyFill="1" applyBorder="1"/>
    <xf numFmtId="0" fontId="4" fillId="4" borderId="46" xfId="0" applyFont="1" applyFill="1" applyBorder="1"/>
    <xf numFmtId="0" fontId="4" fillId="0" borderId="87" xfId="0" applyFont="1" applyFill="1" applyBorder="1"/>
    <xf numFmtId="0" fontId="4" fillId="4" borderId="87" xfId="0" applyFont="1" applyFill="1" applyBorder="1"/>
    <xf numFmtId="0" fontId="4" fillId="4" borderId="88" xfId="0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85" xfId="0" applyFont="1" applyFill="1" applyBorder="1"/>
    <xf numFmtId="0" fontId="0" fillId="0" borderId="86" xfId="0" applyBorder="1" applyAlignment="1">
      <alignment/>
    </xf>
    <xf numFmtId="0" fontId="2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0" borderId="67" xfId="0" applyFont="1" applyFill="1" applyBorder="1" applyAlignment="1">
      <alignment vertical="top"/>
    </xf>
    <xf numFmtId="0" fontId="4" fillId="4" borderId="89" xfId="0" applyFont="1" applyFill="1" applyBorder="1" applyAlignment="1">
      <alignment horizontal="left" vertical="top"/>
    </xf>
    <xf numFmtId="0" fontId="4" fillId="4" borderId="67" xfId="0" applyFont="1" applyFill="1" applyBorder="1" applyAlignment="1">
      <alignment vertical="top"/>
    </xf>
    <xf numFmtId="0" fontId="4" fillId="4" borderId="67" xfId="0" applyFont="1" applyFill="1" applyBorder="1" applyAlignment="1">
      <alignment vertical="top" wrapText="1"/>
    </xf>
    <xf numFmtId="0" fontId="4" fillId="4" borderId="66" xfId="0" applyFont="1" applyFill="1" applyBorder="1" applyAlignment="1">
      <alignment horizontal="center" vertical="top"/>
    </xf>
    <xf numFmtId="1" fontId="4" fillId="0" borderId="5" xfId="0" applyNumberFormat="1" applyFont="1" applyBorder="1" applyAlignment="1">
      <alignment vertical="top"/>
    </xf>
    <xf numFmtId="0" fontId="4" fillId="4" borderId="90" xfId="0" applyFont="1" applyFill="1" applyBorder="1" applyAlignment="1">
      <alignment horizontal="center" vertical="top"/>
    </xf>
    <xf numFmtId="0" fontId="4" fillId="4" borderId="78" xfId="0" applyFont="1" applyFill="1" applyBorder="1" applyAlignment="1">
      <alignment horizontal="center" vertical="top"/>
    </xf>
    <xf numFmtId="1" fontId="4" fillId="0" borderId="66" xfId="0" applyNumberFormat="1" applyFont="1" applyBorder="1" applyAlignment="1">
      <alignment vertical="top"/>
    </xf>
    <xf numFmtId="1" fontId="4" fillId="0" borderId="72" xfId="0" applyNumberFormat="1" applyFont="1" applyBorder="1" applyAlignment="1">
      <alignment vertical="top"/>
    </xf>
    <xf numFmtId="0" fontId="4" fillId="4" borderId="91" xfId="0" applyFont="1" applyFill="1" applyBorder="1" applyAlignment="1">
      <alignment vertical="top" wrapText="1"/>
    </xf>
    <xf numFmtId="0" fontId="4" fillId="4" borderId="91" xfId="0" applyFont="1" applyFill="1" applyBorder="1" applyAlignment="1">
      <alignment horizontal="left" vertical="top"/>
    </xf>
    <xf numFmtId="0" fontId="4" fillId="4" borderId="91" xfId="0" applyFont="1" applyFill="1" applyBorder="1" applyAlignment="1">
      <alignment vertical="top"/>
    </xf>
    <xf numFmtId="0" fontId="4" fillId="4" borderId="92" xfId="0" applyFont="1" applyFill="1" applyBorder="1" applyAlignment="1">
      <alignment horizontal="center" vertical="top"/>
    </xf>
    <xf numFmtId="0" fontId="4" fillId="0" borderId="93" xfId="0" applyFont="1" applyFill="1" applyBorder="1" applyAlignment="1">
      <alignment horizontal="center" vertical="top"/>
    </xf>
    <xf numFmtId="0" fontId="4" fillId="4" borderId="93" xfId="0" applyFont="1" applyFill="1" applyBorder="1" applyAlignment="1">
      <alignment horizontal="center" vertical="top"/>
    </xf>
    <xf numFmtId="0" fontId="4" fillId="4" borderId="94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left" vertical="top" wrapText="1"/>
    </xf>
    <xf numFmtId="0" fontId="4" fillId="4" borderId="95" xfId="0" applyFont="1" applyFill="1" applyBorder="1" applyAlignment="1">
      <alignment horizontal="center" vertical="top"/>
    </xf>
    <xf numFmtId="0" fontId="4" fillId="4" borderId="89" xfId="0" applyFont="1" applyFill="1" applyBorder="1" applyAlignment="1">
      <alignment horizontal="center" vertical="top"/>
    </xf>
    <xf numFmtId="0" fontId="4" fillId="4" borderId="96" xfId="0" applyFont="1" applyFill="1" applyBorder="1" applyAlignment="1">
      <alignment horizontal="center" vertical="top"/>
    </xf>
    <xf numFmtId="1" fontId="4" fillId="0" borderId="89" xfId="0" applyNumberFormat="1" applyFont="1" applyBorder="1" applyAlignment="1">
      <alignment vertical="top"/>
    </xf>
    <xf numFmtId="1" fontId="4" fillId="0" borderId="97" xfId="0" applyNumberFormat="1" applyFont="1" applyBorder="1" applyAlignment="1">
      <alignment vertical="top"/>
    </xf>
    <xf numFmtId="1" fontId="4" fillId="0" borderId="98" xfId="0" applyNumberFormat="1" applyFont="1" applyBorder="1" applyAlignment="1">
      <alignment vertical="top"/>
    </xf>
    <xf numFmtId="1" fontId="4" fillId="0" borderId="95" xfId="0" applyNumberFormat="1" applyFont="1" applyBorder="1" applyAlignment="1">
      <alignment vertical="top"/>
    </xf>
    <xf numFmtId="1" fontId="4" fillId="0" borderId="99" xfId="0" applyNumberFormat="1" applyFont="1" applyBorder="1" applyAlignment="1">
      <alignment vertical="top"/>
    </xf>
    <xf numFmtId="0" fontId="4" fillId="4" borderId="18" xfId="0" applyFont="1" applyFill="1" applyBorder="1" applyAlignment="1">
      <alignment horizontal="left" vertical="top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8" borderId="106" xfId="0" applyFill="1" applyBorder="1" applyAlignment="1">
      <alignment horizontal="center" vertical="center"/>
    </xf>
    <xf numFmtId="0" fontId="0" fillId="8" borderId="10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162"/>
  <sheetViews>
    <sheetView showGridLines="0" tabSelected="1" zoomScale="70" zoomScaleNormal="70" workbookViewId="0" topLeftCell="A1">
      <pane xSplit="3" ySplit="9" topLeftCell="D97" activePane="bottomRight" state="frozen"/>
      <selection pane="topRight" activeCell="C1" sqref="C1"/>
      <selection pane="bottomLeft" activeCell="A9" sqref="A9"/>
      <selection pane="bottomRight" activeCell="F130" sqref="F130"/>
    </sheetView>
  </sheetViews>
  <sheetFormatPr defaultColWidth="8.7109375" defaultRowHeight="15" outlineLevelCol="1"/>
  <cols>
    <col min="1" max="1" width="10.140625" style="0" customWidth="1"/>
    <col min="2" max="2" width="19.28125" style="0" customWidth="1"/>
    <col min="3" max="3" width="42.28125" style="0" customWidth="1"/>
    <col min="4" max="4" width="23.421875" style="0" customWidth="1"/>
    <col min="5" max="5" width="12.28125" style="0" customWidth="1"/>
    <col min="6" max="6" width="22.28125" style="0" customWidth="1"/>
    <col min="7" max="11" width="18.140625" style="0" customWidth="1" outlineLevel="1"/>
    <col min="12" max="12" width="22.421875" style="0" customWidth="1"/>
    <col min="13" max="18" width="12.7109375" style="0" customWidth="1" outlineLevel="1"/>
  </cols>
  <sheetData>
    <row r="1" spans="1:18" ht="16" thickBo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6"/>
    </row>
    <row r="2" spans="1:17" ht="15">
      <c r="A2" s="90"/>
      <c r="B2" s="30" t="s">
        <v>88</v>
      </c>
      <c r="C2" s="49"/>
      <c r="D2" s="49"/>
      <c r="E2" s="49"/>
      <c r="F2" s="49"/>
      <c r="G2" s="49"/>
      <c r="H2" s="49"/>
      <c r="I2" s="49"/>
      <c r="J2" s="49"/>
      <c r="K2" s="49"/>
      <c r="L2" s="73" t="s">
        <v>92</v>
      </c>
      <c r="M2" s="74">
        <v>1</v>
      </c>
      <c r="N2" s="74">
        <v>2</v>
      </c>
      <c r="O2" s="74">
        <v>3</v>
      </c>
      <c r="P2" s="126">
        <v>4</v>
      </c>
      <c r="Q2" s="223"/>
    </row>
    <row r="3" spans="1:18" ht="15">
      <c r="A3" s="90"/>
      <c r="B3" s="30" t="s">
        <v>198</v>
      </c>
      <c r="C3" s="33" t="s">
        <v>91</v>
      </c>
      <c r="D3" s="33"/>
      <c r="E3" s="33"/>
      <c r="F3" s="33"/>
      <c r="G3" s="33"/>
      <c r="H3" s="33"/>
      <c r="I3" s="33"/>
      <c r="J3" s="33"/>
      <c r="K3" s="33"/>
      <c r="L3" s="4" t="s">
        <v>0</v>
      </c>
      <c r="M3" s="30">
        <v>1</v>
      </c>
      <c r="N3" s="44">
        <v>1</v>
      </c>
      <c r="O3" s="44">
        <v>3</v>
      </c>
      <c r="P3" s="127">
        <v>12</v>
      </c>
      <c r="Q3" s="44"/>
      <c r="R3" s="44"/>
    </row>
    <row r="4" spans="1:18" ht="15">
      <c r="A4" s="90"/>
      <c r="B4" s="30" t="s">
        <v>199</v>
      </c>
      <c r="C4" s="33" t="s">
        <v>90</v>
      </c>
      <c r="D4" s="33"/>
      <c r="E4" s="33"/>
      <c r="F4" s="33"/>
      <c r="G4" s="33"/>
      <c r="H4" s="33"/>
      <c r="I4" s="33"/>
      <c r="J4" s="33"/>
      <c r="K4" s="33"/>
      <c r="L4" s="4" t="s">
        <v>1</v>
      </c>
      <c r="M4" s="30">
        <f aca="true" t="shared" si="0" ref="M4:P4">ROUNDUP((M3*(1/3)),0)</f>
        <v>1</v>
      </c>
      <c r="N4" s="30">
        <f t="shared" si="0"/>
        <v>1</v>
      </c>
      <c r="O4" s="30">
        <f t="shared" si="0"/>
        <v>1</v>
      </c>
      <c r="P4" s="128">
        <f t="shared" si="0"/>
        <v>4</v>
      </c>
      <c r="Q4" s="30"/>
      <c r="R4" s="30"/>
    </row>
    <row r="5" spans="1:18" ht="15">
      <c r="A5" s="90"/>
      <c r="B5" s="30" t="s">
        <v>200</v>
      </c>
      <c r="C5" s="33" t="s">
        <v>89</v>
      </c>
      <c r="D5" s="33"/>
      <c r="E5" s="33"/>
      <c r="F5" s="33"/>
      <c r="G5" s="33"/>
      <c r="H5" s="33"/>
      <c r="I5" s="33"/>
      <c r="J5" s="33"/>
      <c r="K5" s="33"/>
      <c r="L5" s="4" t="s">
        <v>94</v>
      </c>
      <c r="M5" s="30">
        <v>3</v>
      </c>
      <c r="N5" s="30">
        <v>5</v>
      </c>
      <c r="O5" s="30">
        <v>10</v>
      </c>
      <c r="P5" s="128">
        <v>40</v>
      </c>
      <c r="Q5" s="30"/>
      <c r="R5" s="30"/>
    </row>
    <row r="6" spans="1:18" ht="16" thickBot="1">
      <c r="A6" s="90"/>
      <c r="B6" s="30" t="s">
        <v>201</v>
      </c>
      <c r="C6" s="30"/>
      <c r="D6" s="33"/>
      <c r="E6" s="33"/>
      <c r="F6" s="33"/>
      <c r="G6" s="33"/>
      <c r="H6" s="33"/>
      <c r="I6" s="33"/>
      <c r="J6" s="33"/>
      <c r="K6" s="33"/>
      <c r="L6" s="6" t="s">
        <v>93</v>
      </c>
      <c r="M6" s="7">
        <v>10</v>
      </c>
      <c r="N6" s="7">
        <v>20</v>
      </c>
      <c r="O6" s="7">
        <v>60</v>
      </c>
      <c r="P6" s="129">
        <v>240</v>
      </c>
      <c r="Q6" s="44"/>
      <c r="R6" s="44"/>
    </row>
    <row r="7" spans="1:18" ht="15">
      <c r="A7" s="90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98"/>
      <c r="N7" s="98"/>
      <c r="O7" s="98"/>
      <c r="P7" s="98"/>
      <c r="Q7" s="98"/>
      <c r="R7" s="98"/>
    </row>
    <row r="8" spans="1:18" ht="16" thickBot="1">
      <c r="A8" s="9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99"/>
      <c r="N8" s="99"/>
      <c r="O8" s="99"/>
      <c r="P8" s="99"/>
      <c r="Q8" s="99"/>
      <c r="R8" s="99"/>
    </row>
    <row r="9" spans="1:18" s="18" customFormat="1" ht="32">
      <c r="A9" s="147" t="s">
        <v>82</v>
      </c>
      <c r="B9" s="148" t="s">
        <v>83</v>
      </c>
      <c r="C9" s="148" t="s">
        <v>2</v>
      </c>
      <c r="D9" s="148" t="s">
        <v>63</v>
      </c>
      <c r="E9" s="148" t="s">
        <v>145</v>
      </c>
      <c r="F9" s="148" t="s">
        <v>3</v>
      </c>
      <c r="G9" s="149" t="s">
        <v>77</v>
      </c>
      <c r="H9" s="150" t="s">
        <v>143</v>
      </c>
      <c r="I9" s="150" t="s">
        <v>171</v>
      </c>
      <c r="J9" s="150" t="s">
        <v>95</v>
      </c>
      <c r="K9" s="150" t="s">
        <v>76</v>
      </c>
      <c r="L9" s="150" t="s">
        <v>61</v>
      </c>
      <c r="M9" s="151" t="s">
        <v>194</v>
      </c>
      <c r="N9" s="152" t="s">
        <v>195</v>
      </c>
      <c r="O9" s="152" t="s">
        <v>196</v>
      </c>
      <c r="P9" s="152" t="s">
        <v>197</v>
      </c>
      <c r="Q9" s="153" t="s">
        <v>161</v>
      </c>
      <c r="R9" s="154" t="s">
        <v>151</v>
      </c>
    </row>
    <row r="10" spans="1:18" ht="15">
      <c r="A10" s="155" t="s">
        <v>172</v>
      </c>
      <c r="B10" s="41" t="s">
        <v>62</v>
      </c>
      <c r="C10" s="45" t="s">
        <v>155</v>
      </c>
      <c r="D10" s="8" t="s">
        <v>157</v>
      </c>
      <c r="E10" s="8" t="s">
        <v>146</v>
      </c>
      <c r="F10" s="33" t="s">
        <v>87</v>
      </c>
      <c r="G10" s="50"/>
      <c r="H10" s="51">
        <v>10</v>
      </c>
      <c r="I10" s="80"/>
      <c r="J10" s="51"/>
      <c r="K10" s="51"/>
      <c r="L10" s="69"/>
      <c r="M10" s="138">
        <f>ROUNDUP(((($G10*1)+($H10*M$3)+($I10*M$4)+($J10*M$5)+($K10*M$6))*(1+$L10)),0)</f>
        <v>10</v>
      </c>
      <c r="N10" s="117">
        <f>ROUNDUP(((($G10*1)+($H10*N$3)+($I10*N$4)+($J10*N$5)+($K10*N$6))*(1+$L10)),0)</f>
        <v>10</v>
      </c>
      <c r="O10" s="117">
        <f>ROUNDUP(((($G10*1)+($H10*O$3)+($I10*O$4)+($J10*O$5)+($K10*O$6))*(1+$L10)),0)</f>
        <v>30</v>
      </c>
      <c r="P10" s="139">
        <f>ROUNDUP(((($G10*1)+($H10*P$3)+($I10*P$4)+($J10*P$5)+($K10*P$6))*(1+$L10)),0)</f>
        <v>120</v>
      </c>
      <c r="Q10" s="137" t="s">
        <v>162</v>
      </c>
      <c r="R10" s="156" t="s">
        <v>152</v>
      </c>
    </row>
    <row r="11" spans="1:18" ht="15">
      <c r="A11" s="157"/>
      <c r="B11" s="42"/>
      <c r="C11" s="31" t="s">
        <v>156</v>
      </c>
      <c r="D11" s="9" t="s">
        <v>157</v>
      </c>
      <c r="E11" s="9" t="s">
        <v>146</v>
      </c>
      <c r="F11" s="33" t="s">
        <v>87</v>
      </c>
      <c r="G11" s="52"/>
      <c r="H11" s="53">
        <v>10</v>
      </c>
      <c r="I11" s="78"/>
      <c r="J11" s="53"/>
      <c r="K11" s="53"/>
      <c r="L11" s="70"/>
      <c r="M11" s="140">
        <f aca="true" t="shared" si="1" ref="M11:P47">ROUNDUP(((($G11*1)+($H11*M$3)+($I11*M$4)+($J11*M$5)+($K11*M$6))*(1+$L11)),0)</f>
        <v>10</v>
      </c>
      <c r="N11" s="32">
        <f t="shared" si="1"/>
        <v>10</v>
      </c>
      <c r="O11" s="32">
        <f t="shared" si="1"/>
        <v>30</v>
      </c>
      <c r="P11" s="141">
        <f t="shared" si="1"/>
        <v>120</v>
      </c>
      <c r="Q11" s="137" t="s">
        <v>162</v>
      </c>
      <c r="R11" s="156" t="s">
        <v>152</v>
      </c>
    </row>
    <row r="12" spans="1:18" ht="15">
      <c r="A12" s="157"/>
      <c r="B12" s="42"/>
      <c r="C12" s="31" t="s">
        <v>158</v>
      </c>
      <c r="D12" s="9" t="s">
        <v>159</v>
      </c>
      <c r="E12" s="9" t="s">
        <v>146</v>
      </c>
      <c r="F12" s="33" t="s">
        <v>87</v>
      </c>
      <c r="G12" s="77"/>
      <c r="H12" s="53"/>
      <c r="I12" s="53">
        <v>10</v>
      </c>
      <c r="J12" s="53"/>
      <c r="K12" s="53"/>
      <c r="L12" s="70"/>
      <c r="M12" s="140">
        <f t="shared" si="1"/>
        <v>10</v>
      </c>
      <c r="N12" s="32">
        <f t="shared" si="1"/>
        <v>10</v>
      </c>
      <c r="O12" s="32">
        <f t="shared" si="1"/>
        <v>10</v>
      </c>
      <c r="P12" s="141">
        <f t="shared" si="1"/>
        <v>40</v>
      </c>
      <c r="Q12" s="137" t="s">
        <v>162</v>
      </c>
      <c r="R12" s="156" t="s">
        <v>152</v>
      </c>
    </row>
    <row r="13" spans="1:18" ht="15">
      <c r="A13" s="157"/>
      <c r="B13" s="42"/>
      <c r="C13" s="31" t="s">
        <v>177</v>
      </c>
      <c r="D13" s="9" t="s">
        <v>110</v>
      </c>
      <c r="E13" s="9" t="s">
        <v>146</v>
      </c>
      <c r="F13" s="33" t="s">
        <v>87</v>
      </c>
      <c r="G13" s="52">
        <v>50</v>
      </c>
      <c r="H13" s="53"/>
      <c r="I13" s="53"/>
      <c r="J13" s="53"/>
      <c r="K13" s="53"/>
      <c r="L13" s="70"/>
      <c r="M13" s="140">
        <f t="shared" si="1"/>
        <v>50</v>
      </c>
      <c r="N13" s="32">
        <f t="shared" si="1"/>
        <v>50</v>
      </c>
      <c r="O13" s="32">
        <f t="shared" si="1"/>
        <v>50</v>
      </c>
      <c r="P13" s="141">
        <f t="shared" si="1"/>
        <v>50</v>
      </c>
      <c r="Q13" s="137" t="s">
        <v>163</v>
      </c>
      <c r="R13" s="156" t="s">
        <v>152</v>
      </c>
    </row>
    <row r="14" spans="1:18" ht="15">
      <c r="A14" s="158"/>
      <c r="B14" s="43"/>
      <c r="C14" s="46" t="s">
        <v>187</v>
      </c>
      <c r="D14" s="9" t="s">
        <v>111</v>
      </c>
      <c r="E14" s="9" t="s">
        <v>146</v>
      </c>
      <c r="F14" s="39" t="s">
        <v>87</v>
      </c>
      <c r="G14" s="52">
        <v>20</v>
      </c>
      <c r="H14" s="55"/>
      <c r="I14" s="55"/>
      <c r="J14" s="55"/>
      <c r="K14" s="55"/>
      <c r="L14" s="71"/>
      <c r="M14" s="140">
        <f t="shared" si="1"/>
        <v>20</v>
      </c>
      <c r="N14" s="32">
        <f t="shared" si="1"/>
        <v>20</v>
      </c>
      <c r="O14" s="32">
        <f t="shared" si="1"/>
        <v>20</v>
      </c>
      <c r="P14" s="141">
        <f t="shared" si="1"/>
        <v>20</v>
      </c>
      <c r="Q14" s="137" t="s">
        <v>164</v>
      </c>
      <c r="R14" s="156" t="s">
        <v>152</v>
      </c>
    </row>
    <row r="15" spans="1:18" ht="15">
      <c r="A15" s="158"/>
      <c r="B15" s="43"/>
      <c r="C15" s="46" t="s">
        <v>188</v>
      </c>
      <c r="D15" s="9" t="s">
        <v>111</v>
      </c>
      <c r="E15" s="9" t="s">
        <v>146</v>
      </c>
      <c r="F15" s="39" t="s">
        <v>87</v>
      </c>
      <c r="G15" s="52">
        <v>20</v>
      </c>
      <c r="H15" s="55"/>
      <c r="I15" s="55"/>
      <c r="J15" s="55"/>
      <c r="K15" s="55"/>
      <c r="L15" s="71"/>
      <c r="M15" s="140">
        <f t="shared" si="1"/>
        <v>20</v>
      </c>
      <c r="N15" s="32">
        <f t="shared" si="1"/>
        <v>20</v>
      </c>
      <c r="O15" s="32">
        <f t="shared" si="1"/>
        <v>20</v>
      </c>
      <c r="P15" s="141">
        <f t="shared" si="1"/>
        <v>20</v>
      </c>
      <c r="Q15" s="137" t="s">
        <v>165</v>
      </c>
      <c r="R15" s="156" t="s">
        <v>152</v>
      </c>
    </row>
    <row r="16" spans="1:18" ht="15">
      <c r="A16" s="158"/>
      <c r="B16" s="43"/>
      <c r="C16" s="46" t="s">
        <v>189</v>
      </c>
      <c r="D16" s="9" t="s">
        <v>105</v>
      </c>
      <c r="E16" s="9" t="s">
        <v>146</v>
      </c>
      <c r="F16" s="39" t="s">
        <v>87</v>
      </c>
      <c r="G16" s="52"/>
      <c r="H16" s="55"/>
      <c r="I16" s="55"/>
      <c r="J16" s="55">
        <v>1</v>
      </c>
      <c r="K16" s="55"/>
      <c r="L16" s="71"/>
      <c r="M16" s="140">
        <f t="shared" si="1"/>
        <v>3</v>
      </c>
      <c r="N16" s="32">
        <f t="shared" si="1"/>
        <v>5</v>
      </c>
      <c r="O16" s="32">
        <f t="shared" si="1"/>
        <v>10</v>
      </c>
      <c r="P16" s="141">
        <f t="shared" si="1"/>
        <v>40</v>
      </c>
      <c r="Q16" s="137" t="s">
        <v>166</v>
      </c>
      <c r="R16" s="156" t="s">
        <v>152</v>
      </c>
    </row>
    <row r="17" spans="1:18" ht="15">
      <c r="A17" s="158"/>
      <c r="B17" s="43"/>
      <c r="C17" s="46" t="s">
        <v>112</v>
      </c>
      <c r="D17" s="9" t="s">
        <v>113</v>
      </c>
      <c r="E17" s="9" t="s">
        <v>146</v>
      </c>
      <c r="F17" s="39" t="s">
        <v>87</v>
      </c>
      <c r="G17" s="52">
        <v>1</v>
      </c>
      <c r="H17" s="55"/>
      <c r="I17" s="55"/>
      <c r="J17" s="55"/>
      <c r="K17" s="55"/>
      <c r="L17" s="71"/>
      <c r="M17" s="140">
        <f t="shared" si="1"/>
        <v>1</v>
      </c>
      <c r="N17" s="32">
        <f t="shared" si="1"/>
        <v>1</v>
      </c>
      <c r="O17" s="32">
        <f t="shared" si="1"/>
        <v>1</v>
      </c>
      <c r="P17" s="141">
        <f t="shared" si="1"/>
        <v>1</v>
      </c>
      <c r="Q17" s="137" t="s">
        <v>166</v>
      </c>
      <c r="R17" s="156" t="s">
        <v>152</v>
      </c>
    </row>
    <row r="18" spans="1:18" ht="15">
      <c r="A18" s="158"/>
      <c r="B18" s="43"/>
      <c r="C18" s="46" t="s">
        <v>179</v>
      </c>
      <c r="D18" s="12" t="s">
        <v>114</v>
      </c>
      <c r="E18" s="12" t="s">
        <v>146</v>
      </c>
      <c r="F18" s="39" t="s">
        <v>87</v>
      </c>
      <c r="G18" s="52">
        <v>6</v>
      </c>
      <c r="H18" s="55"/>
      <c r="I18" s="55"/>
      <c r="J18" s="55"/>
      <c r="K18" s="55"/>
      <c r="L18" s="71"/>
      <c r="M18" s="140">
        <f t="shared" si="1"/>
        <v>6</v>
      </c>
      <c r="N18" s="32">
        <f t="shared" si="1"/>
        <v>6</v>
      </c>
      <c r="O18" s="32">
        <f t="shared" si="1"/>
        <v>6</v>
      </c>
      <c r="P18" s="141">
        <f t="shared" si="1"/>
        <v>6</v>
      </c>
      <c r="Q18" s="137" t="s">
        <v>166</v>
      </c>
      <c r="R18" s="156" t="s">
        <v>152</v>
      </c>
    </row>
    <row r="19" spans="1:18" ht="15">
      <c r="A19" s="158"/>
      <c r="B19" s="43"/>
      <c r="C19" s="46" t="s">
        <v>192</v>
      </c>
      <c r="D19" s="12"/>
      <c r="E19" s="12" t="s">
        <v>193</v>
      </c>
      <c r="F19" s="39" t="s">
        <v>87</v>
      </c>
      <c r="G19" s="52"/>
      <c r="H19" s="55">
        <v>4</v>
      </c>
      <c r="I19" s="55">
        <v>4</v>
      </c>
      <c r="J19" s="55"/>
      <c r="K19" s="55"/>
      <c r="L19" s="71"/>
      <c r="M19" s="140">
        <f t="shared" si="1"/>
        <v>8</v>
      </c>
      <c r="N19" s="32">
        <f t="shared" si="1"/>
        <v>8</v>
      </c>
      <c r="O19" s="32">
        <f t="shared" si="1"/>
        <v>16</v>
      </c>
      <c r="P19" s="141">
        <f t="shared" si="1"/>
        <v>64</v>
      </c>
      <c r="Q19" s="137" t="s">
        <v>166</v>
      </c>
      <c r="R19" s="156" t="s">
        <v>167</v>
      </c>
    </row>
    <row r="20" spans="1:18" ht="14.75" customHeight="1">
      <c r="A20" s="158"/>
      <c r="B20" s="43"/>
      <c r="C20" s="208" t="s">
        <v>15</v>
      </c>
      <c r="D20" s="11" t="s">
        <v>86</v>
      </c>
      <c r="E20" s="11" t="s">
        <v>146</v>
      </c>
      <c r="F20" s="35" t="s">
        <v>16</v>
      </c>
      <c r="G20" s="58"/>
      <c r="H20" s="59">
        <v>12</v>
      </c>
      <c r="I20" s="59"/>
      <c r="J20" s="59"/>
      <c r="K20" s="59"/>
      <c r="L20" s="136"/>
      <c r="M20" s="140">
        <f t="shared" si="1"/>
        <v>12</v>
      </c>
      <c r="N20" s="32">
        <f t="shared" si="1"/>
        <v>12</v>
      </c>
      <c r="O20" s="32">
        <f t="shared" si="1"/>
        <v>36</v>
      </c>
      <c r="P20" s="141">
        <f t="shared" si="1"/>
        <v>144</v>
      </c>
      <c r="Q20" s="137" t="s">
        <v>166</v>
      </c>
      <c r="R20" s="156" t="s">
        <v>152</v>
      </c>
    </row>
    <row r="21" spans="1:18" ht="15">
      <c r="A21" s="158"/>
      <c r="B21" s="43"/>
      <c r="C21" s="46" t="s">
        <v>17</v>
      </c>
      <c r="D21" s="12" t="s">
        <v>86</v>
      </c>
      <c r="E21" s="12" t="s">
        <v>146</v>
      </c>
      <c r="F21" s="36" t="s">
        <v>10</v>
      </c>
      <c r="G21" s="60"/>
      <c r="H21" s="55">
        <v>1</v>
      </c>
      <c r="I21" s="55"/>
      <c r="J21" s="55"/>
      <c r="K21" s="55"/>
      <c r="L21" s="71"/>
      <c r="M21" s="140">
        <f t="shared" si="1"/>
        <v>1</v>
      </c>
      <c r="N21" s="32">
        <f t="shared" si="1"/>
        <v>1</v>
      </c>
      <c r="O21" s="32">
        <f t="shared" si="1"/>
        <v>3</v>
      </c>
      <c r="P21" s="141">
        <f t="shared" si="1"/>
        <v>12</v>
      </c>
      <c r="Q21" s="137" t="s">
        <v>166</v>
      </c>
      <c r="R21" s="156" t="s">
        <v>152</v>
      </c>
    </row>
    <row r="22" spans="1:18" ht="15">
      <c r="A22" s="158"/>
      <c r="B22" s="43"/>
      <c r="C22" s="46" t="s">
        <v>160</v>
      </c>
      <c r="D22" s="12"/>
      <c r="E22" s="12" t="s">
        <v>146</v>
      </c>
      <c r="F22" s="39" t="s">
        <v>87</v>
      </c>
      <c r="G22" s="52"/>
      <c r="H22" s="55">
        <v>8</v>
      </c>
      <c r="I22" s="55"/>
      <c r="J22" s="55"/>
      <c r="K22" s="55"/>
      <c r="L22" s="71"/>
      <c r="M22" s="140">
        <f t="shared" si="1"/>
        <v>8</v>
      </c>
      <c r="N22" s="32">
        <f t="shared" si="1"/>
        <v>8</v>
      </c>
      <c r="O22" s="32">
        <f t="shared" si="1"/>
        <v>24</v>
      </c>
      <c r="P22" s="141">
        <f t="shared" si="1"/>
        <v>96</v>
      </c>
      <c r="Q22" s="137" t="s">
        <v>166</v>
      </c>
      <c r="R22" s="156" t="s">
        <v>152</v>
      </c>
    </row>
    <row r="23" spans="1:18" ht="15">
      <c r="A23" s="158"/>
      <c r="B23" s="43"/>
      <c r="C23" s="46" t="s">
        <v>136</v>
      </c>
      <c r="D23" s="12" t="s">
        <v>203</v>
      </c>
      <c r="E23" s="12" t="s">
        <v>147</v>
      </c>
      <c r="F23" s="39" t="s">
        <v>87</v>
      </c>
      <c r="G23" s="52"/>
      <c r="H23" s="55">
        <v>2</v>
      </c>
      <c r="I23" s="55"/>
      <c r="J23" s="55"/>
      <c r="K23" s="55"/>
      <c r="L23" s="71"/>
      <c r="M23" s="140">
        <f t="shared" si="1"/>
        <v>2</v>
      </c>
      <c r="N23" s="32">
        <f t="shared" si="1"/>
        <v>2</v>
      </c>
      <c r="O23" s="32">
        <f t="shared" si="1"/>
        <v>6</v>
      </c>
      <c r="P23" s="141">
        <f t="shared" si="1"/>
        <v>24</v>
      </c>
      <c r="Q23" s="137" t="s">
        <v>166</v>
      </c>
      <c r="R23" s="156" t="s">
        <v>167</v>
      </c>
    </row>
    <row r="24" spans="1:18" ht="15">
      <c r="A24" s="158"/>
      <c r="B24" s="43"/>
      <c r="C24" s="46" t="s">
        <v>205</v>
      </c>
      <c r="D24" s="12" t="s">
        <v>203</v>
      </c>
      <c r="E24" s="12" t="s">
        <v>147</v>
      </c>
      <c r="F24" s="39" t="s">
        <v>87</v>
      </c>
      <c r="G24" s="52"/>
      <c r="H24" s="55">
        <v>2</v>
      </c>
      <c r="I24" s="55"/>
      <c r="J24" s="55"/>
      <c r="K24" s="55"/>
      <c r="L24" s="71"/>
      <c r="M24" s="140">
        <f t="shared" si="1"/>
        <v>2</v>
      </c>
      <c r="N24" s="32">
        <f t="shared" si="1"/>
        <v>2</v>
      </c>
      <c r="O24" s="32">
        <f t="shared" si="1"/>
        <v>6</v>
      </c>
      <c r="P24" s="141">
        <f t="shared" si="1"/>
        <v>24</v>
      </c>
      <c r="Q24" s="137" t="s">
        <v>166</v>
      </c>
      <c r="R24" s="156" t="s">
        <v>167</v>
      </c>
    </row>
    <row r="25" spans="1:18" ht="15">
      <c r="A25" s="158"/>
      <c r="B25" s="43"/>
      <c r="C25" s="46" t="s">
        <v>137</v>
      </c>
      <c r="D25" s="12"/>
      <c r="E25" s="12" t="s">
        <v>146</v>
      </c>
      <c r="F25" s="39" t="s">
        <v>87</v>
      </c>
      <c r="G25" s="52">
        <v>10</v>
      </c>
      <c r="H25" s="55"/>
      <c r="I25" s="55"/>
      <c r="J25" s="55"/>
      <c r="K25" s="55"/>
      <c r="L25" s="71"/>
      <c r="M25" s="140">
        <f t="shared" si="1"/>
        <v>10</v>
      </c>
      <c r="N25" s="32">
        <f t="shared" si="1"/>
        <v>10</v>
      </c>
      <c r="O25" s="32">
        <f t="shared" si="1"/>
        <v>10</v>
      </c>
      <c r="P25" s="141">
        <f t="shared" si="1"/>
        <v>10</v>
      </c>
      <c r="Q25" s="137" t="s">
        <v>166</v>
      </c>
      <c r="R25" s="156" t="s">
        <v>152</v>
      </c>
    </row>
    <row r="26" spans="1:18" ht="15">
      <c r="A26" s="158"/>
      <c r="B26" s="43"/>
      <c r="C26" s="46" t="s">
        <v>138</v>
      </c>
      <c r="D26" s="12"/>
      <c r="E26" s="12" t="s">
        <v>146</v>
      </c>
      <c r="F26" s="39" t="s">
        <v>87</v>
      </c>
      <c r="G26" s="52">
        <v>10</v>
      </c>
      <c r="H26" s="55"/>
      <c r="I26" s="55"/>
      <c r="J26" s="55"/>
      <c r="K26" s="55"/>
      <c r="L26" s="71"/>
      <c r="M26" s="140">
        <f t="shared" si="1"/>
        <v>10</v>
      </c>
      <c r="N26" s="32">
        <f t="shared" si="1"/>
        <v>10</v>
      </c>
      <c r="O26" s="32">
        <f t="shared" si="1"/>
        <v>10</v>
      </c>
      <c r="P26" s="141">
        <f t="shared" si="1"/>
        <v>10</v>
      </c>
      <c r="Q26" s="137" t="s">
        <v>166</v>
      </c>
      <c r="R26" s="156" t="s">
        <v>152</v>
      </c>
    </row>
    <row r="27" spans="1:18" ht="15">
      <c r="A27" s="158"/>
      <c r="B27" s="43"/>
      <c r="C27" s="46" t="s">
        <v>144</v>
      </c>
      <c r="D27" s="12" t="s">
        <v>148</v>
      </c>
      <c r="E27" s="12" t="s">
        <v>146</v>
      </c>
      <c r="F27" s="39" t="s">
        <v>87</v>
      </c>
      <c r="G27" s="52">
        <v>1</v>
      </c>
      <c r="H27" s="55"/>
      <c r="I27" s="55"/>
      <c r="J27" s="55"/>
      <c r="K27" s="55"/>
      <c r="L27" s="71"/>
      <c r="M27" s="142">
        <f t="shared" si="1"/>
        <v>1</v>
      </c>
      <c r="N27" s="143">
        <f t="shared" si="1"/>
        <v>1</v>
      </c>
      <c r="O27" s="143">
        <f t="shared" si="1"/>
        <v>1</v>
      </c>
      <c r="P27" s="144">
        <f t="shared" si="1"/>
        <v>1</v>
      </c>
      <c r="Q27" s="137" t="s">
        <v>166</v>
      </c>
      <c r="R27" s="156" t="s">
        <v>152</v>
      </c>
    </row>
    <row r="28" spans="1:18" ht="15">
      <c r="A28" s="157"/>
      <c r="B28" s="118" t="s">
        <v>156</v>
      </c>
      <c r="C28" s="112" t="s">
        <v>98</v>
      </c>
      <c r="D28" s="114" t="s">
        <v>70</v>
      </c>
      <c r="E28" s="114" t="s">
        <v>146</v>
      </c>
      <c r="F28" s="101" t="s">
        <v>87</v>
      </c>
      <c r="G28" s="50"/>
      <c r="H28" s="51">
        <v>2</v>
      </c>
      <c r="I28" s="51"/>
      <c r="J28" s="51"/>
      <c r="K28" s="51"/>
      <c r="L28" s="92"/>
      <c r="M28" s="86">
        <f t="shared" si="1"/>
        <v>2</v>
      </c>
      <c r="N28" s="32">
        <f t="shared" si="1"/>
        <v>2</v>
      </c>
      <c r="O28" s="32">
        <f t="shared" si="1"/>
        <v>6</v>
      </c>
      <c r="P28" s="32">
        <f t="shared" si="1"/>
        <v>24</v>
      </c>
      <c r="Q28" s="131" t="s">
        <v>166</v>
      </c>
      <c r="R28" s="159" t="s">
        <v>152</v>
      </c>
    </row>
    <row r="29" spans="1:18" ht="15">
      <c r="A29" s="157"/>
      <c r="B29" s="42"/>
      <c r="C29" s="75" t="s">
        <v>115</v>
      </c>
      <c r="D29" s="108" t="s">
        <v>101</v>
      </c>
      <c r="E29" s="108" t="s">
        <v>146</v>
      </c>
      <c r="F29" s="33" t="s">
        <v>87</v>
      </c>
      <c r="G29" s="52"/>
      <c r="H29" s="53">
        <v>2</v>
      </c>
      <c r="I29" s="53"/>
      <c r="J29" s="53"/>
      <c r="K29" s="53"/>
      <c r="L29" s="82"/>
      <c r="M29" s="86">
        <f t="shared" si="1"/>
        <v>2</v>
      </c>
      <c r="N29" s="32">
        <f t="shared" si="1"/>
        <v>2</v>
      </c>
      <c r="O29" s="32">
        <f t="shared" si="1"/>
        <v>6</v>
      </c>
      <c r="P29" s="32">
        <f t="shared" si="1"/>
        <v>24</v>
      </c>
      <c r="Q29" s="130" t="s">
        <v>166</v>
      </c>
      <c r="R29" s="156" t="s">
        <v>152</v>
      </c>
    </row>
    <row r="30" spans="1:18" ht="15">
      <c r="A30" s="157"/>
      <c r="B30" s="42"/>
      <c r="C30" s="75" t="s">
        <v>190</v>
      </c>
      <c r="D30" s="108" t="s">
        <v>101</v>
      </c>
      <c r="E30" s="108" t="s">
        <v>146</v>
      </c>
      <c r="F30" s="33" t="s">
        <v>87</v>
      </c>
      <c r="G30" s="52"/>
      <c r="H30" s="53">
        <v>1</v>
      </c>
      <c r="I30" s="53"/>
      <c r="J30" s="53"/>
      <c r="K30" s="53"/>
      <c r="L30" s="82"/>
      <c r="M30" s="86">
        <f t="shared" si="1"/>
        <v>1</v>
      </c>
      <c r="N30" s="32">
        <f t="shared" si="1"/>
        <v>1</v>
      </c>
      <c r="O30" s="32">
        <f t="shared" si="1"/>
        <v>3</v>
      </c>
      <c r="P30" s="32">
        <f t="shared" si="1"/>
        <v>12</v>
      </c>
      <c r="Q30" s="130" t="s">
        <v>166</v>
      </c>
      <c r="R30" s="156" t="s">
        <v>152</v>
      </c>
    </row>
    <row r="31" spans="1:18" ht="15">
      <c r="A31" s="157"/>
      <c r="B31" s="42"/>
      <c r="C31" s="75" t="s">
        <v>116</v>
      </c>
      <c r="D31" s="108" t="s">
        <v>101</v>
      </c>
      <c r="E31" s="108" t="s">
        <v>146</v>
      </c>
      <c r="F31" s="33" t="s">
        <v>87</v>
      </c>
      <c r="G31" s="52"/>
      <c r="H31" s="53">
        <v>1</v>
      </c>
      <c r="I31" s="53"/>
      <c r="J31" s="53"/>
      <c r="K31" s="53"/>
      <c r="L31" s="82"/>
      <c r="M31" s="86">
        <f t="shared" si="1"/>
        <v>1</v>
      </c>
      <c r="N31" s="32">
        <f t="shared" si="1"/>
        <v>1</v>
      </c>
      <c r="O31" s="32">
        <f t="shared" si="1"/>
        <v>3</v>
      </c>
      <c r="P31" s="32">
        <f t="shared" si="1"/>
        <v>12</v>
      </c>
      <c r="Q31" s="130" t="s">
        <v>166</v>
      </c>
      <c r="R31" s="156" t="s">
        <v>152</v>
      </c>
    </row>
    <row r="32" spans="1:18" ht="15">
      <c r="A32" s="157"/>
      <c r="B32" s="42"/>
      <c r="C32" s="75" t="s">
        <v>178</v>
      </c>
      <c r="D32" s="108" t="s">
        <v>96</v>
      </c>
      <c r="E32" s="108" t="s">
        <v>146</v>
      </c>
      <c r="F32" s="33" t="s">
        <v>87</v>
      </c>
      <c r="G32" s="52"/>
      <c r="H32" s="53">
        <v>1</v>
      </c>
      <c r="I32" s="53"/>
      <c r="J32" s="53"/>
      <c r="K32" s="53"/>
      <c r="L32" s="82"/>
      <c r="M32" s="86">
        <f t="shared" si="1"/>
        <v>1</v>
      </c>
      <c r="N32" s="32">
        <f t="shared" si="1"/>
        <v>1</v>
      </c>
      <c r="O32" s="32">
        <f t="shared" si="1"/>
        <v>3</v>
      </c>
      <c r="P32" s="32">
        <f t="shared" si="1"/>
        <v>12</v>
      </c>
      <c r="Q32" s="130" t="s">
        <v>166</v>
      </c>
      <c r="R32" s="156" t="s">
        <v>152</v>
      </c>
    </row>
    <row r="33" spans="1:18" ht="15">
      <c r="A33" s="157"/>
      <c r="B33" s="42"/>
      <c r="C33" s="31" t="s">
        <v>104</v>
      </c>
      <c r="D33" s="108" t="s">
        <v>96</v>
      </c>
      <c r="E33" s="108" t="s">
        <v>146</v>
      </c>
      <c r="F33" s="33" t="s">
        <v>87</v>
      </c>
      <c r="G33" s="52"/>
      <c r="H33" s="53">
        <v>1</v>
      </c>
      <c r="I33" s="53"/>
      <c r="J33" s="53"/>
      <c r="K33" s="53"/>
      <c r="L33" s="82"/>
      <c r="M33" s="86">
        <f t="shared" si="1"/>
        <v>1</v>
      </c>
      <c r="N33" s="32">
        <f t="shared" si="1"/>
        <v>1</v>
      </c>
      <c r="O33" s="32">
        <f t="shared" si="1"/>
        <v>3</v>
      </c>
      <c r="P33" s="32">
        <f t="shared" si="1"/>
        <v>12</v>
      </c>
      <c r="Q33" s="130" t="s">
        <v>166</v>
      </c>
      <c r="R33" s="156" t="s">
        <v>152</v>
      </c>
    </row>
    <row r="34" spans="1:18" ht="15">
      <c r="A34" s="157"/>
      <c r="B34" s="42"/>
      <c r="C34" s="31" t="s">
        <v>64</v>
      </c>
      <c r="D34" s="9" t="s">
        <v>65</v>
      </c>
      <c r="E34" s="9" t="s">
        <v>146</v>
      </c>
      <c r="F34" s="33" t="s">
        <v>87</v>
      </c>
      <c r="G34" s="52"/>
      <c r="H34" s="53">
        <v>2</v>
      </c>
      <c r="I34" s="53"/>
      <c r="J34" s="53"/>
      <c r="K34" s="53"/>
      <c r="L34" s="82"/>
      <c r="M34" s="86">
        <f t="shared" si="1"/>
        <v>2</v>
      </c>
      <c r="N34" s="32">
        <f t="shared" si="1"/>
        <v>2</v>
      </c>
      <c r="O34" s="32">
        <f t="shared" si="1"/>
        <v>6</v>
      </c>
      <c r="P34" s="32">
        <f t="shared" si="1"/>
        <v>24</v>
      </c>
      <c r="Q34" s="130" t="s">
        <v>166</v>
      </c>
      <c r="R34" s="156" t="s">
        <v>152</v>
      </c>
    </row>
    <row r="35" spans="1:18" ht="15">
      <c r="A35" s="157"/>
      <c r="B35" s="42"/>
      <c r="C35" s="31" t="s">
        <v>66</v>
      </c>
      <c r="D35" s="9" t="s">
        <v>65</v>
      </c>
      <c r="E35" s="9" t="s">
        <v>146</v>
      </c>
      <c r="F35" s="33" t="s">
        <v>87</v>
      </c>
      <c r="G35" s="52"/>
      <c r="H35" s="53">
        <v>2</v>
      </c>
      <c r="I35" s="53"/>
      <c r="J35" s="53"/>
      <c r="K35" s="53"/>
      <c r="L35" s="82"/>
      <c r="M35" s="86">
        <f t="shared" si="1"/>
        <v>2</v>
      </c>
      <c r="N35" s="32">
        <f t="shared" si="1"/>
        <v>2</v>
      </c>
      <c r="O35" s="32">
        <f t="shared" si="1"/>
        <v>6</v>
      </c>
      <c r="P35" s="32">
        <f t="shared" si="1"/>
        <v>24</v>
      </c>
      <c r="Q35" s="130" t="s">
        <v>166</v>
      </c>
      <c r="R35" s="156" t="s">
        <v>152</v>
      </c>
    </row>
    <row r="36" spans="1:18" ht="15">
      <c r="A36" s="157"/>
      <c r="B36" s="42"/>
      <c r="C36" s="31" t="s">
        <v>97</v>
      </c>
      <c r="D36" s="9" t="s">
        <v>117</v>
      </c>
      <c r="E36" s="9" t="s">
        <v>146</v>
      </c>
      <c r="F36" s="33" t="s">
        <v>87</v>
      </c>
      <c r="G36" s="52"/>
      <c r="H36" s="53">
        <v>1</v>
      </c>
      <c r="I36" s="53"/>
      <c r="J36" s="53"/>
      <c r="K36" s="53"/>
      <c r="L36" s="82"/>
      <c r="M36" s="86">
        <f t="shared" si="1"/>
        <v>1</v>
      </c>
      <c r="N36" s="32">
        <f t="shared" si="1"/>
        <v>1</v>
      </c>
      <c r="O36" s="32">
        <f t="shared" si="1"/>
        <v>3</v>
      </c>
      <c r="P36" s="32">
        <f t="shared" si="1"/>
        <v>12</v>
      </c>
      <c r="Q36" s="130" t="s">
        <v>166</v>
      </c>
      <c r="R36" s="156" t="s">
        <v>152</v>
      </c>
    </row>
    <row r="37" spans="1:18" ht="15">
      <c r="A37" s="157"/>
      <c r="B37" s="42"/>
      <c r="C37" s="121" t="s">
        <v>191</v>
      </c>
      <c r="D37" s="38" t="s">
        <v>86</v>
      </c>
      <c r="E37" s="121" t="s">
        <v>146</v>
      </c>
      <c r="F37" s="122" t="s">
        <v>20</v>
      </c>
      <c r="G37" s="123"/>
      <c r="H37" s="124">
        <v>1</v>
      </c>
      <c r="I37" s="124"/>
      <c r="J37" s="124"/>
      <c r="K37" s="124"/>
      <c r="L37" s="145"/>
      <c r="M37" s="140">
        <f t="shared" si="1"/>
        <v>1</v>
      </c>
      <c r="N37" s="32">
        <f t="shared" si="1"/>
        <v>1</v>
      </c>
      <c r="O37" s="32">
        <f t="shared" si="1"/>
        <v>3</v>
      </c>
      <c r="P37" s="141">
        <f t="shared" si="1"/>
        <v>12</v>
      </c>
      <c r="Q37" s="137" t="s">
        <v>166</v>
      </c>
      <c r="R37" s="156" t="s">
        <v>152</v>
      </c>
    </row>
    <row r="38" spans="1:18" ht="15">
      <c r="A38" s="157"/>
      <c r="B38" s="42"/>
      <c r="C38" s="31" t="s">
        <v>109</v>
      </c>
      <c r="D38" s="33" t="s">
        <v>105</v>
      </c>
      <c r="E38" s="9" t="s">
        <v>146</v>
      </c>
      <c r="F38" s="33" t="s">
        <v>87</v>
      </c>
      <c r="G38" s="52"/>
      <c r="H38" s="53">
        <v>1</v>
      </c>
      <c r="I38" s="53"/>
      <c r="J38" s="53"/>
      <c r="K38" s="53"/>
      <c r="L38" s="82"/>
      <c r="M38" s="86">
        <f t="shared" si="1"/>
        <v>1</v>
      </c>
      <c r="N38" s="32">
        <f t="shared" si="1"/>
        <v>1</v>
      </c>
      <c r="O38" s="32">
        <f t="shared" si="1"/>
        <v>3</v>
      </c>
      <c r="P38" s="32">
        <f t="shared" si="1"/>
        <v>12</v>
      </c>
      <c r="Q38" s="130" t="s">
        <v>166</v>
      </c>
      <c r="R38" s="156" t="s">
        <v>152</v>
      </c>
    </row>
    <row r="39" spans="1:18" ht="15">
      <c r="A39" s="157"/>
      <c r="B39" s="42"/>
      <c r="C39" s="31" t="s">
        <v>134</v>
      </c>
      <c r="D39" s="33"/>
      <c r="E39" s="9" t="s">
        <v>147</v>
      </c>
      <c r="F39" s="33" t="s">
        <v>87</v>
      </c>
      <c r="G39" s="52"/>
      <c r="H39" s="53">
        <v>2</v>
      </c>
      <c r="I39" s="53"/>
      <c r="J39" s="53"/>
      <c r="K39" s="53"/>
      <c r="L39" s="82"/>
      <c r="M39" s="86">
        <f t="shared" si="1"/>
        <v>2</v>
      </c>
      <c r="N39" s="32">
        <f t="shared" si="1"/>
        <v>2</v>
      </c>
      <c r="O39" s="32">
        <f t="shared" si="1"/>
        <v>6</v>
      </c>
      <c r="P39" s="32">
        <f t="shared" si="1"/>
        <v>24</v>
      </c>
      <c r="Q39" s="130" t="s">
        <v>166</v>
      </c>
      <c r="R39" s="156" t="s">
        <v>167</v>
      </c>
    </row>
    <row r="40" spans="1:18" ht="15">
      <c r="A40" s="157"/>
      <c r="B40" s="42"/>
      <c r="C40" s="31" t="s">
        <v>72</v>
      </c>
      <c r="D40" s="33"/>
      <c r="E40" s="9" t="s">
        <v>146</v>
      </c>
      <c r="F40" s="33" t="s">
        <v>87</v>
      </c>
      <c r="G40" s="52"/>
      <c r="H40" s="53">
        <v>1</v>
      </c>
      <c r="I40" s="53"/>
      <c r="J40" s="53"/>
      <c r="K40" s="53"/>
      <c r="L40" s="82"/>
      <c r="M40" s="86">
        <f t="shared" si="1"/>
        <v>1</v>
      </c>
      <c r="N40" s="32">
        <f t="shared" si="1"/>
        <v>1</v>
      </c>
      <c r="O40" s="32">
        <f t="shared" si="1"/>
        <v>3</v>
      </c>
      <c r="P40" s="32">
        <f t="shared" si="1"/>
        <v>12</v>
      </c>
      <c r="Q40" s="130" t="s">
        <v>166</v>
      </c>
      <c r="R40" s="156" t="s">
        <v>152</v>
      </c>
    </row>
    <row r="41" spans="1:18" ht="15">
      <c r="A41" s="157"/>
      <c r="B41" s="42"/>
      <c r="C41" s="31" t="s">
        <v>74</v>
      </c>
      <c r="D41" s="33"/>
      <c r="E41" s="9" t="s">
        <v>147</v>
      </c>
      <c r="F41" s="33" t="s">
        <v>87</v>
      </c>
      <c r="G41" s="52"/>
      <c r="H41" s="53">
        <v>1</v>
      </c>
      <c r="I41" s="53"/>
      <c r="J41" s="53"/>
      <c r="K41" s="53"/>
      <c r="L41" s="82"/>
      <c r="M41" s="86">
        <f t="shared" si="1"/>
        <v>1</v>
      </c>
      <c r="N41" s="32">
        <f t="shared" si="1"/>
        <v>1</v>
      </c>
      <c r="O41" s="32">
        <f t="shared" si="1"/>
        <v>3</v>
      </c>
      <c r="P41" s="32">
        <f t="shared" si="1"/>
        <v>12</v>
      </c>
      <c r="Q41" s="130" t="s">
        <v>166</v>
      </c>
      <c r="R41" s="156" t="s">
        <v>153</v>
      </c>
    </row>
    <row r="42" spans="1:18" ht="15">
      <c r="A42" s="157"/>
      <c r="B42" s="42"/>
      <c r="C42" s="46" t="s">
        <v>75</v>
      </c>
      <c r="D42" s="33" t="s">
        <v>108</v>
      </c>
      <c r="E42" s="9" t="s">
        <v>147</v>
      </c>
      <c r="F42" s="33" t="s">
        <v>87</v>
      </c>
      <c r="G42" s="52"/>
      <c r="H42" s="53">
        <v>1</v>
      </c>
      <c r="I42" s="53"/>
      <c r="J42" s="53"/>
      <c r="K42" s="53"/>
      <c r="L42" s="82"/>
      <c r="M42" s="86">
        <f t="shared" si="1"/>
        <v>1</v>
      </c>
      <c r="N42" s="32">
        <f t="shared" si="1"/>
        <v>1</v>
      </c>
      <c r="O42" s="32">
        <f t="shared" si="1"/>
        <v>3</v>
      </c>
      <c r="P42" s="32">
        <f t="shared" si="1"/>
        <v>12</v>
      </c>
      <c r="Q42" s="130" t="s">
        <v>166</v>
      </c>
      <c r="R42" s="156" t="s">
        <v>153</v>
      </c>
    </row>
    <row r="43" spans="1:18" ht="15">
      <c r="A43" s="157"/>
      <c r="B43" s="42"/>
      <c r="C43" s="46" t="s">
        <v>73</v>
      </c>
      <c r="D43" s="33"/>
      <c r="E43" s="9" t="s">
        <v>147</v>
      </c>
      <c r="F43" s="33" t="s">
        <v>87</v>
      </c>
      <c r="G43" s="52"/>
      <c r="H43" s="53">
        <v>2</v>
      </c>
      <c r="I43" s="53"/>
      <c r="J43" s="53"/>
      <c r="K43" s="53"/>
      <c r="L43" s="82"/>
      <c r="M43" s="86">
        <f t="shared" si="1"/>
        <v>2</v>
      </c>
      <c r="N43" s="32">
        <f t="shared" si="1"/>
        <v>2</v>
      </c>
      <c r="O43" s="32">
        <f t="shared" si="1"/>
        <v>6</v>
      </c>
      <c r="P43" s="32">
        <f t="shared" si="1"/>
        <v>24</v>
      </c>
      <c r="Q43" s="130" t="s">
        <v>166</v>
      </c>
      <c r="R43" s="156" t="s">
        <v>153</v>
      </c>
    </row>
    <row r="44" spans="1:18" ht="15">
      <c r="A44" s="157"/>
      <c r="B44" s="42"/>
      <c r="C44" s="31" t="s">
        <v>103</v>
      </c>
      <c r="D44" s="33" t="s">
        <v>106</v>
      </c>
      <c r="E44" s="9" t="s">
        <v>147</v>
      </c>
      <c r="F44" s="33" t="s">
        <v>87</v>
      </c>
      <c r="G44" s="52"/>
      <c r="H44" s="53">
        <v>2</v>
      </c>
      <c r="I44" s="53"/>
      <c r="J44" s="53"/>
      <c r="K44" s="53"/>
      <c r="L44" s="82"/>
      <c r="M44" s="86">
        <f t="shared" si="1"/>
        <v>2</v>
      </c>
      <c r="N44" s="32">
        <f t="shared" si="1"/>
        <v>2</v>
      </c>
      <c r="O44" s="32">
        <f t="shared" si="1"/>
        <v>6</v>
      </c>
      <c r="P44" s="32">
        <f t="shared" si="1"/>
        <v>24</v>
      </c>
      <c r="Q44" s="130" t="s">
        <v>166</v>
      </c>
      <c r="R44" s="156" t="s">
        <v>153</v>
      </c>
    </row>
    <row r="45" spans="1:18" ht="15">
      <c r="A45" s="157"/>
      <c r="B45" s="42"/>
      <c r="C45" s="31" t="s">
        <v>118</v>
      </c>
      <c r="D45" s="33"/>
      <c r="E45" s="9" t="s">
        <v>147</v>
      </c>
      <c r="F45" s="33" t="s">
        <v>168</v>
      </c>
      <c r="G45" s="52"/>
      <c r="H45" s="53"/>
      <c r="I45" s="53"/>
      <c r="J45" s="53"/>
      <c r="K45" s="53">
        <v>1</v>
      </c>
      <c r="L45" s="82"/>
      <c r="M45" s="86">
        <f t="shared" si="1"/>
        <v>10</v>
      </c>
      <c r="N45" s="32">
        <f t="shared" si="1"/>
        <v>20</v>
      </c>
      <c r="O45" s="32">
        <f t="shared" si="1"/>
        <v>60</v>
      </c>
      <c r="P45" s="32">
        <f t="shared" si="1"/>
        <v>240</v>
      </c>
      <c r="Q45" s="130" t="s">
        <v>166</v>
      </c>
      <c r="R45" s="156" t="s">
        <v>153</v>
      </c>
    </row>
    <row r="46" spans="1:18" ht="15">
      <c r="A46" s="157"/>
      <c r="B46" s="42"/>
      <c r="C46" s="31" t="s">
        <v>119</v>
      </c>
      <c r="D46" s="100"/>
      <c r="E46" s="108" t="s">
        <v>147</v>
      </c>
      <c r="F46" s="33" t="s">
        <v>168</v>
      </c>
      <c r="G46" s="52"/>
      <c r="H46" s="53"/>
      <c r="I46" s="53"/>
      <c r="J46" s="53"/>
      <c r="K46" s="53">
        <v>1</v>
      </c>
      <c r="L46" s="82"/>
      <c r="M46" s="86">
        <f t="shared" si="1"/>
        <v>10</v>
      </c>
      <c r="N46" s="32">
        <f t="shared" si="1"/>
        <v>20</v>
      </c>
      <c r="O46" s="32">
        <f t="shared" si="1"/>
        <v>60</v>
      </c>
      <c r="P46" s="32">
        <f t="shared" si="1"/>
        <v>240</v>
      </c>
      <c r="Q46" s="130" t="s">
        <v>166</v>
      </c>
      <c r="R46" s="156" t="s">
        <v>153</v>
      </c>
    </row>
    <row r="47" spans="1:18" ht="15">
      <c r="A47" s="157"/>
      <c r="B47" s="42"/>
      <c r="C47" s="75" t="s">
        <v>100</v>
      </c>
      <c r="D47" s="33" t="s">
        <v>131</v>
      </c>
      <c r="E47" s="9" t="s">
        <v>146</v>
      </c>
      <c r="F47" s="33" t="s">
        <v>87</v>
      </c>
      <c r="G47" s="52"/>
      <c r="H47" s="53">
        <v>2</v>
      </c>
      <c r="I47" s="53"/>
      <c r="J47" s="53"/>
      <c r="K47" s="53"/>
      <c r="L47" s="82"/>
      <c r="M47" s="86">
        <f t="shared" si="1"/>
        <v>2</v>
      </c>
      <c r="N47" s="32">
        <f t="shared" si="1"/>
        <v>2</v>
      </c>
      <c r="O47" s="32">
        <f t="shared" si="1"/>
        <v>6</v>
      </c>
      <c r="P47" s="32">
        <f t="shared" si="1"/>
        <v>24</v>
      </c>
      <c r="Q47" s="130" t="s">
        <v>166</v>
      </c>
      <c r="R47" s="156" t="s">
        <v>152</v>
      </c>
    </row>
    <row r="48" spans="1:18" s="79" customFormat="1" ht="15">
      <c r="A48" s="160"/>
      <c r="B48" s="76"/>
      <c r="C48" s="75" t="s">
        <v>132</v>
      </c>
      <c r="D48" s="33" t="s">
        <v>131</v>
      </c>
      <c r="E48" s="9" t="s">
        <v>146</v>
      </c>
      <c r="F48" s="33" t="s">
        <v>87</v>
      </c>
      <c r="G48" s="77">
        <v>1</v>
      </c>
      <c r="H48" s="78"/>
      <c r="I48" s="78"/>
      <c r="J48" s="78"/>
      <c r="K48" s="78"/>
      <c r="L48" s="83"/>
      <c r="M48" s="86">
        <f aca="true" t="shared" si="2" ref="M48:P81">ROUNDUP(((($G48*1)+($H48*M$3)+($I48*M$4)+($J48*M$5)+($K48*M$6))*(1+$L48)),0)</f>
        <v>1</v>
      </c>
      <c r="N48" s="32">
        <f t="shared" si="2"/>
        <v>1</v>
      </c>
      <c r="O48" s="32">
        <f t="shared" si="2"/>
        <v>1</v>
      </c>
      <c r="P48" s="32">
        <f t="shared" si="2"/>
        <v>1</v>
      </c>
      <c r="Q48" s="130" t="s">
        <v>166</v>
      </c>
      <c r="R48" s="156" t="s">
        <v>152</v>
      </c>
    </row>
    <row r="49" spans="1:18" ht="15">
      <c r="A49" s="157"/>
      <c r="B49" s="111" t="s">
        <v>173</v>
      </c>
      <c r="C49" s="112" t="s">
        <v>99</v>
      </c>
      <c r="D49" s="113" t="s">
        <v>70</v>
      </c>
      <c r="E49" s="114" t="s">
        <v>146</v>
      </c>
      <c r="F49" s="101" t="s">
        <v>87</v>
      </c>
      <c r="G49" s="50"/>
      <c r="H49" s="115"/>
      <c r="I49" s="51">
        <v>4</v>
      </c>
      <c r="J49" s="51"/>
      <c r="K49" s="51"/>
      <c r="L49" s="69"/>
      <c r="M49" s="138">
        <f t="shared" si="2"/>
        <v>4</v>
      </c>
      <c r="N49" s="117">
        <f t="shared" si="2"/>
        <v>4</v>
      </c>
      <c r="O49" s="117">
        <f t="shared" si="2"/>
        <v>4</v>
      </c>
      <c r="P49" s="139">
        <f t="shared" si="2"/>
        <v>16</v>
      </c>
      <c r="Q49" s="146" t="s">
        <v>166</v>
      </c>
      <c r="R49" s="161" t="s">
        <v>152</v>
      </c>
    </row>
    <row r="50" spans="1:18" ht="15">
      <c r="A50" s="157"/>
      <c r="B50" s="76" t="s">
        <v>174</v>
      </c>
      <c r="C50" s="75" t="s">
        <v>115</v>
      </c>
      <c r="D50" s="100" t="s">
        <v>101</v>
      </c>
      <c r="E50" s="108" t="s">
        <v>146</v>
      </c>
      <c r="F50" s="33" t="s">
        <v>87</v>
      </c>
      <c r="G50" s="52"/>
      <c r="H50" s="57"/>
      <c r="I50" s="53">
        <v>2</v>
      </c>
      <c r="J50" s="53"/>
      <c r="K50" s="53"/>
      <c r="L50" s="70"/>
      <c r="M50" s="140">
        <f t="shared" si="2"/>
        <v>2</v>
      </c>
      <c r="N50" s="32">
        <f t="shared" si="2"/>
        <v>2</v>
      </c>
      <c r="O50" s="32">
        <f t="shared" si="2"/>
        <v>2</v>
      </c>
      <c r="P50" s="141">
        <f t="shared" si="2"/>
        <v>8</v>
      </c>
      <c r="Q50" s="137" t="s">
        <v>166</v>
      </c>
      <c r="R50" s="156" t="s">
        <v>152</v>
      </c>
    </row>
    <row r="51" spans="1:18" ht="15">
      <c r="A51" s="157"/>
      <c r="B51" s="76"/>
      <c r="C51" s="75" t="s">
        <v>178</v>
      </c>
      <c r="D51" s="100" t="s">
        <v>96</v>
      </c>
      <c r="E51" s="108" t="s">
        <v>146</v>
      </c>
      <c r="F51" s="33" t="s">
        <v>87</v>
      </c>
      <c r="G51" s="52"/>
      <c r="H51" s="57"/>
      <c r="I51" s="53">
        <v>1</v>
      </c>
      <c r="J51" s="53"/>
      <c r="K51" s="53"/>
      <c r="L51" s="70"/>
      <c r="M51" s="140">
        <f t="shared" si="2"/>
        <v>1</v>
      </c>
      <c r="N51" s="32">
        <f t="shared" si="2"/>
        <v>1</v>
      </c>
      <c r="O51" s="32">
        <f t="shared" si="2"/>
        <v>1</v>
      </c>
      <c r="P51" s="141">
        <f t="shared" si="2"/>
        <v>4</v>
      </c>
      <c r="Q51" s="137" t="s">
        <v>166</v>
      </c>
      <c r="R51" s="156" t="s">
        <v>152</v>
      </c>
    </row>
    <row r="52" spans="1:18" ht="15">
      <c r="A52" s="157"/>
      <c r="B52" s="76"/>
      <c r="C52" s="75" t="s">
        <v>104</v>
      </c>
      <c r="D52" s="100" t="s">
        <v>96</v>
      </c>
      <c r="E52" s="108" t="s">
        <v>146</v>
      </c>
      <c r="F52" s="33" t="s">
        <v>87</v>
      </c>
      <c r="G52" s="52"/>
      <c r="H52" s="57"/>
      <c r="I52" s="53">
        <v>2</v>
      </c>
      <c r="J52" s="53"/>
      <c r="K52" s="53"/>
      <c r="L52" s="70"/>
      <c r="M52" s="140">
        <f t="shared" si="2"/>
        <v>2</v>
      </c>
      <c r="N52" s="32">
        <f t="shared" si="2"/>
        <v>2</v>
      </c>
      <c r="O52" s="32">
        <f t="shared" si="2"/>
        <v>2</v>
      </c>
      <c r="P52" s="141">
        <f t="shared" si="2"/>
        <v>8</v>
      </c>
      <c r="Q52" s="137" t="s">
        <v>166</v>
      </c>
      <c r="R52" s="156" t="s">
        <v>152</v>
      </c>
    </row>
    <row r="53" spans="1:18" ht="15">
      <c r="A53" s="157"/>
      <c r="B53" s="76"/>
      <c r="C53" s="75" t="s">
        <v>64</v>
      </c>
      <c r="D53" s="100" t="s">
        <v>65</v>
      </c>
      <c r="E53" s="108" t="s">
        <v>146</v>
      </c>
      <c r="F53" s="33" t="s">
        <v>87</v>
      </c>
      <c r="G53" s="52"/>
      <c r="H53" s="57"/>
      <c r="I53" s="53">
        <v>2</v>
      </c>
      <c r="J53" s="53"/>
      <c r="K53" s="53"/>
      <c r="L53" s="70"/>
      <c r="M53" s="140">
        <f t="shared" si="2"/>
        <v>2</v>
      </c>
      <c r="N53" s="32">
        <f t="shared" si="2"/>
        <v>2</v>
      </c>
      <c r="O53" s="32">
        <f t="shared" si="2"/>
        <v>2</v>
      </c>
      <c r="P53" s="141">
        <f t="shared" si="2"/>
        <v>8</v>
      </c>
      <c r="Q53" s="137" t="s">
        <v>166</v>
      </c>
      <c r="R53" s="156" t="s">
        <v>152</v>
      </c>
    </row>
    <row r="54" spans="1:18" ht="15">
      <c r="A54" s="157"/>
      <c r="B54" s="42"/>
      <c r="C54" s="31" t="s">
        <v>149</v>
      </c>
      <c r="D54" s="33" t="s">
        <v>12</v>
      </c>
      <c r="E54" s="9" t="s">
        <v>146</v>
      </c>
      <c r="F54" s="33" t="s">
        <v>150</v>
      </c>
      <c r="G54" s="52"/>
      <c r="H54" s="53"/>
      <c r="I54" s="53">
        <v>1</v>
      </c>
      <c r="J54" s="53"/>
      <c r="K54" s="53"/>
      <c r="L54" s="70"/>
      <c r="M54" s="140">
        <f t="shared" si="2"/>
        <v>1</v>
      </c>
      <c r="N54" s="32">
        <f t="shared" si="2"/>
        <v>1</v>
      </c>
      <c r="O54" s="32">
        <f t="shared" si="2"/>
        <v>1</v>
      </c>
      <c r="P54" s="141">
        <f t="shared" si="2"/>
        <v>4</v>
      </c>
      <c r="Q54" s="137" t="s">
        <v>166</v>
      </c>
      <c r="R54" s="156" t="s">
        <v>152</v>
      </c>
    </row>
    <row r="55" spans="1:18" ht="15">
      <c r="A55" s="157"/>
      <c r="B55" s="252"/>
      <c r="C55" s="12" t="s">
        <v>18</v>
      </c>
      <c r="D55" s="39" t="s">
        <v>86</v>
      </c>
      <c r="E55" s="12" t="s">
        <v>146</v>
      </c>
      <c r="F55" s="33" t="s">
        <v>150</v>
      </c>
      <c r="G55" s="60"/>
      <c r="H55" s="55"/>
      <c r="I55" s="55">
        <v>2</v>
      </c>
      <c r="J55" s="55"/>
      <c r="K55" s="55"/>
      <c r="L55" s="71"/>
      <c r="M55" s="140">
        <f t="shared" si="2"/>
        <v>2</v>
      </c>
      <c r="N55" s="32">
        <f t="shared" si="2"/>
        <v>2</v>
      </c>
      <c r="O55" s="32">
        <f t="shared" si="2"/>
        <v>2</v>
      </c>
      <c r="P55" s="141">
        <f t="shared" si="2"/>
        <v>8</v>
      </c>
      <c r="Q55" s="137" t="s">
        <v>166</v>
      </c>
      <c r="R55" s="156" t="s">
        <v>152</v>
      </c>
    </row>
    <row r="56" spans="1:18" ht="15">
      <c r="A56" s="157"/>
      <c r="B56" s="252"/>
      <c r="C56" s="121" t="s">
        <v>191</v>
      </c>
      <c r="D56" s="38" t="s">
        <v>86</v>
      </c>
      <c r="E56" s="121" t="s">
        <v>146</v>
      </c>
      <c r="F56" s="122" t="s">
        <v>20</v>
      </c>
      <c r="G56" s="123"/>
      <c r="H56" s="124">
        <v>1</v>
      </c>
      <c r="I56" s="124">
        <v>6</v>
      </c>
      <c r="J56" s="124"/>
      <c r="K56" s="124"/>
      <c r="L56" s="145"/>
      <c r="M56" s="140">
        <f t="shared" si="2"/>
        <v>7</v>
      </c>
      <c r="N56" s="32">
        <f t="shared" si="2"/>
        <v>7</v>
      </c>
      <c r="O56" s="32">
        <f t="shared" si="2"/>
        <v>9</v>
      </c>
      <c r="P56" s="141">
        <f t="shared" si="2"/>
        <v>36</v>
      </c>
      <c r="Q56" s="137" t="s">
        <v>166</v>
      </c>
      <c r="R56" s="156" t="s">
        <v>152</v>
      </c>
    </row>
    <row r="57" spans="1:18" ht="15">
      <c r="A57" s="157"/>
      <c r="B57" s="125"/>
      <c r="C57" s="75" t="s">
        <v>66</v>
      </c>
      <c r="D57" s="100" t="s">
        <v>65</v>
      </c>
      <c r="E57" s="108" t="s">
        <v>146</v>
      </c>
      <c r="F57" s="33" t="s">
        <v>87</v>
      </c>
      <c r="G57" s="52"/>
      <c r="H57" s="57"/>
      <c r="I57" s="53">
        <v>2</v>
      </c>
      <c r="J57" s="53"/>
      <c r="K57" s="53"/>
      <c r="L57" s="70"/>
      <c r="M57" s="140">
        <f t="shared" si="2"/>
        <v>2</v>
      </c>
      <c r="N57" s="32">
        <f t="shared" si="2"/>
        <v>2</v>
      </c>
      <c r="O57" s="32">
        <f t="shared" si="2"/>
        <v>2</v>
      </c>
      <c r="P57" s="141">
        <f t="shared" si="2"/>
        <v>8</v>
      </c>
      <c r="Q57" s="137" t="s">
        <v>166</v>
      </c>
      <c r="R57" s="156" t="s">
        <v>152</v>
      </c>
    </row>
    <row r="58" spans="1:18" ht="15">
      <c r="A58" s="157"/>
      <c r="B58" s="76"/>
      <c r="C58" s="75" t="s">
        <v>97</v>
      </c>
      <c r="D58" s="33" t="s">
        <v>117</v>
      </c>
      <c r="E58" s="9" t="s">
        <v>146</v>
      </c>
      <c r="F58" s="33" t="s">
        <v>87</v>
      </c>
      <c r="G58" s="52"/>
      <c r="H58" s="57"/>
      <c r="I58" s="53">
        <v>1</v>
      </c>
      <c r="J58" s="53"/>
      <c r="K58" s="53"/>
      <c r="L58" s="70"/>
      <c r="M58" s="140">
        <f t="shared" si="2"/>
        <v>1</v>
      </c>
      <c r="N58" s="32">
        <f t="shared" si="2"/>
        <v>1</v>
      </c>
      <c r="O58" s="32">
        <f t="shared" si="2"/>
        <v>1</v>
      </c>
      <c r="P58" s="141">
        <f t="shared" si="2"/>
        <v>4</v>
      </c>
      <c r="Q58" s="137" t="s">
        <v>166</v>
      </c>
      <c r="R58" s="156" t="s">
        <v>152</v>
      </c>
    </row>
    <row r="59" spans="1:18" ht="15">
      <c r="A59" s="157"/>
      <c r="B59" s="76"/>
      <c r="C59" s="75" t="s">
        <v>176</v>
      </c>
      <c r="D59" s="33" t="s">
        <v>135</v>
      </c>
      <c r="E59" s="9" t="s">
        <v>146</v>
      </c>
      <c r="F59" s="33" t="s">
        <v>87</v>
      </c>
      <c r="G59" s="52"/>
      <c r="H59" s="57"/>
      <c r="I59" s="53">
        <v>1</v>
      </c>
      <c r="J59" s="53"/>
      <c r="K59" s="53"/>
      <c r="L59" s="70"/>
      <c r="M59" s="140">
        <f t="shared" si="2"/>
        <v>1</v>
      </c>
      <c r="N59" s="32">
        <f t="shared" si="2"/>
        <v>1</v>
      </c>
      <c r="O59" s="32">
        <f t="shared" si="2"/>
        <v>1</v>
      </c>
      <c r="P59" s="141">
        <f t="shared" si="2"/>
        <v>4</v>
      </c>
      <c r="Q59" s="137" t="s">
        <v>166</v>
      </c>
      <c r="R59" s="156" t="s">
        <v>152</v>
      </c>
    </row>
    <row r="60" spans="1:18" ht="15">
      <c r="A60" s="157"/>
      <c r="B60" s="76"/>
      <c r="C60" s="75" t="s">
        <v>133</v>
      </c>
      <c r="D60" s="100" t="s">
        <v>105</v>
      </c>
      <c r="E60" s="108" t="s">
        <v>146</v>
      </c>
      <c r="F60" s="33" t="s">
        <v>87</v>
      </c>
      <c r="G60" s="52"/>
      <c r="H60" s="57"/>
      <c r="I60" s="78">
        <v>1</v>
      </c>
      <c r="J60" s="53"/>
      <c r="K60" s="53"/>
      <c r="L60" s="70"/>
      <c r="M60" s="140">
        <f t="shared" si="2"/>
        <v>1</v>
      </c>
      <c r="N60" s="32">
        <f t="shared" si="2"/>
        <v>1</v>
      </c>
      <c r="O60" s="32">
        <f t="shared" si="2"/>
        <v>1</v>
      </c>
      <c r="P60" s="141">
        <f t="shared" si="2"/>
        <v>4</v>
      </c>
      <c r="Q60" s="137" t="s">
        <v>166</v>
      </c>
      <c r="R60" s="156" t="s">
        <v>152</v>
      </c>
    </row>
    <row r="61" spans="1:18" ht="15">
      <c r="A61" s="157"/>
      <c r="B61" s="42"/>
      <c r="C61" s="31" t="s">
        <v>134</v>
      </c>
      <c r="D61" s="33" t="s">
        <v>107</v>
      </c>
      <c r="E61" s="9" t="s">
        <v>147</v>
      </c>
      <c r="F61" s="33" t="s">
        <v>87</v>
      </c>
      <c r="G61" s="52"/>
      <c r="H61" s="57"/>
      <c r="I61" s="78">
        <v>1</v>
      </c>
      <c r="J61" s="53"/>
      <c r="K61" s="53"/>
      <c r="L61" s="70"/>
      <c r="M61" s="140">
        <f t="shared" si="2"/>
        <v>1</v>
      </c>
      <c r="N61" s="32">
        <f t="shared" si="2"/>
        <v>1</v>
      </c>
      <c r="O61" s="32">
        <f t="shared" si="2"/>
        <v>1</v>
      </c>
      <c r="P61" s="141">
        <f t="shared" si="2"/>
        <v>4</v>
      </c>
      <c r="Q61" s="137" t="s">
        <v>166</v>
      </c>
      <c r="R61" s="156" t="s">
        <v>167</v>
      </c>
    </row>
    <row r="62" spans="1:18" ht="15">
      <c r="A62" s="157"/>
      <c r="B62" s="42"/>
      <c r="C62" s="31" t="s">
        <v>72</v>
      </c>
      <c r="D62" s="33"/>
      <c r="E62" s="9" t="s">
        <v>147</v>
      </c>
      <c r="F62" s="33" t="s">
        <v>87</v>
      </c>
      <c r="G62" s="52"/>
      <c r="H62" s="57"/>
      <c r="I62" s="78">
        <v>1</v>
      </c>
      <c r="J62" s="53"/>
      <c r="K62" s="53"/>
      <c r="L62" s="70"/>
      <c r="M62" s="140">
        <f t="shared" si="2"/>
        <v>1</v>
      </c>
      <c r="N62" s="32">
        <f t="shared" si="2"/>
        <v>1</v>
      </c>
      <c r="O62" s="32">
        <f t="shared" si="2"/>
        <v>1</v>
      </c>
      <c r="P62" s="141">
        <f t="shared" si="2"/>
        <v>4</v>
      </c>
      <c r="Q62" s="137" t="s">
        <v>166</v>
      </c>
      <c r="R62" s="156" t="s">
        <v>167</v>
      </c>
    </row>
    <row r="63" spans="1:18" ht="15">
      <c r="A63" s="157"/>
      <c r="B63" s="42"/>
      <c r="C63" s="46" t="s">
        <v>75</v>
      </c>
      <c r="D63" s="33" t="s">
        <v>108</v>
      </c>
      <c r="E63" s="9" t="s">
        <v>147</v>
      </c>
      <c r="F63" s="33" t="s">
        <v>87</v>
      </c>
      <c r="G63" s="52"/>
      <c r="H63" s="57"/>
      <c r="I63" s="78">
        <v>1</v>
      </c>
      <c r="J63" s="53"/>
      <c r="K63" s="53"/>
      <c r="L63" s="70"/>
      <c r="M63" s="140">
        <f t="shared" si="2"/>
        <v>1</v>
      </c>
      <c r="N63" s="32">
        <f t="shared" si="2"/>
        <v>1</v>
      </c>
      <c r="O63" s="32">
        <f t="shared" si="2"/>
        <v>1</v>
      </c>
      <c r="P63" s="141">
        <f t="shared" si="2"/>
        <v>4</v>
      </c>
      <c r="Q63" s="137" t="s">
        <v>166</v>
      </c>
      <c r="R63" s="156" t="s">
        <v>167</v>
      </c>
    </row>
    <row r="64" spans="1:18" ht="15">
      <c r="A64" s="157"/>
      <c r="B64" s="42"/>
      <c r="C64" s="46" t="s">
        <v>73</v>
      </c>
      <c r="D64" s="33"/>
      <c r="E64" s="9" t="s">
        <v>147</v>
      </c>
      <c r="F64" s="33" t="s">
        <v>87</v>
      </c>
      <c r="G64" s="52"/>
      <c r="H64" s="57"/>
      <c r="I64" s="78">
        <v>4</v>
      </c>
      <c r="J64" s="53"/>
      <c r="K64" s="53"/>
      <c r="L64" s="70"/>
      <c r="M64" s="140">
        <f t="shared" si="2"/>
        <v>4</v>
      </c>
      <c r="N64" s="32">
        <f t="shared" si="2"/>
        <v>4</v>
      </c>
      <c r="O64" s="32">
        <f t="shared" si="2"/>
        <v>4</v>
      </c>
      <c r="P64" s="141">
        <f t="shared" si="2"/>
        <v>16</v>
      </c>
      <c r="Q64" s="137" t="s">
        <v>166</v>
      </c>
      <c r="R64" s="156" t="s">
        <v>167</v>
      </c>
    </row>
    <row r="65" spans="1:18" ht="15">
      <c r="A65" s="157"/>
      <c r="B65" s="42"/>
      <c r="C65" s="31" t="s">
        <v>103</v>
      </c>
      <c r="D65" s="33" t="s">
        <v>106</v>
      </c>
      <c r="E65" s="9" t="s">
        <v>147</v>
      </c>
      <c r="F65" s="33" t="s">
        <v>87</v>
      </c>
      <c r="G65" s="52"/>
      <c r="H65" s="57"/>
      <c r="I65" s="78">
        <v>1</v>
      </c>
      <c r="J65" s="53"/>
      <c r="K65" s="53"/>
      <c r="L65" s="70"/>
      <c r="M65" s="140">
        <f t="shared" si="2"/>
        <v>1</v>
      </c>
      <c r="N65" s="32">
        <f t="shared" si="2"/>
        <v>1</v>
      </c>
      <c r="O65" s="32">
        <f t="shared" si="2"/>
        <v>1</v>
      </c>
      <c r="P65" s="141">
        <f t="shared" si="2"/>
        <v>4</v>
      </c>
      <c r="Q65" s="137" t="s">
        <v>166</v>
      </c>
      <c r="R65" s="156" t="s">
        <v>167</v>
      </c>
    </row>
    <row r="66" spans="1:18" ht="15">
      <c r="A66" s="157"/>
      <c r="B66" s="42"/>
      <c r="C66" s="75" t="s">
        <v>100</v>
      </c>
      <c r="D66" s="33" t="s">
        <v>131</v>
      </c>
      <c r="E66" s="108" t="s">
        <v>146</v>
      </c>
      <c r="F66" s="33" t="s">
        <v>87</v>
      </c>
      <c r="G66" s="52"/>
      <c r="H66" s="57"/>
      <c r="I66" s="78">
        <v>2</v>
      </c>
      <c r="J66" s="53"/>
      <c r="K66" s="53"/>
      <c r="L66" s="70"/>
      <c r="M66" s="140">
        <f t="shared" si="2"/>
        <v>2</v>
      </c>
      <c r="N66" s="32">
        <f t="shared" si="2"/>
        <v>2</v>
      </c>
      <c r="O66" s="32">
        <f t="shared" si="2"/>
        <v>2</v>
      </c>
      <c r="P66" s="141">
        <f t="shared" si="2"/>
        <v>8</v>
      </c>
      <c r="Q66" s="137" t="s">
        <v>166</v>
      </c>
      <c r="R66" s="156" t="s">
        <v>152</v>
      </c>
    </row>
    <row r="67" spans="1:18" ht="16" thickBot="1">
      <c r="A67" s="162"/>
      <c r="B67" s="163"/>
      <c r="C67" s="164" t="s">
        <v>132</v>
      </c>
      <c r="D67" s="165" t="s">
        <v>131</v>
      </c>
      <c r="E67" s="166" t="s">
        <v>146</v>
      </c>
      <c r="F67" s="165" t="s">
        <v>87</v>
      </c>
      <c r="G67" s="167"/>
      <c r="H67" s="168"/>
      <c r="I67" s="169">
        <v>1</v>
      </c>
      <c r="J67" s="170"/>
      <c r="K67" s="170"/>
      <c r="L67" s="171"/>
      <c r="M67" s="172">
        <f t="shared" si="2"/>
        <v>1</v>
      </c>
      <c r="N67" s="173">
        <f t="shared" si="2"/>
        <v>1</v>
      </c>
      <c r="O67" s="173">
        <f t="shared" si="2"/>
        <v>1</v>
      </c>
      <c r="P67" s="174">
        <f t="shared" si="2"/>
        <v>4</v>
      </c>
      <c r="Q67" s="175" t="s">
        <v>166</v>
      </c>
      <c r="R67" s="176" t="s">
        <v>152</v>
      </c>
    </row>
    <row r="68" spans="1:18" ht="15">
      <c r="A68" s="177" t="s">
        <v>172</v>
      </c>
      <c r="B68" s="178" t="s">
        <v>180</v>
      </c>
      <c r="C68" s="179" t="s">
        <v>98</v>
      </c>
      <c r="D68" s="180" t="s">
        <v>70</v>
      </c>
      <c r="E68" s="181" t="s">
        <v>146</v>
      </c>
      <c r="F68" s="180" t="s">
        <v>87</v>
      </c>
      <c r="G68" s="182">
        <v>2</v>
      </c>
      <c r="H68" s="183"/>
      <c r="I68" s="184"/>
      <c r="J68" s="184"/>
      <c r="K68" s="184"/>
      <c r="L68" s="185"/>
      <c r="M68" s="186">
        <f t="shared" si="2"/>
        <v>2</v>
      </c>
      <c r="N68" s="187">
        <f t="shared" si="2"/>
        <v>2</v>
      </c>
      <c r="O68" s="187">
        <f t="shared" si="2"/>
        <v>2</v>
      </c>
      <c r="P68" s="187">
        <f t="shared" si="2"/>
        <v>2</v>
      </c>
      <c r="Q68" s="188" t="s">
        <v>166</v>
      </c>
      <c r="R68" s="189" t="s">
        <v>152</v>
      </c>
    </row>
    <row r="69" spans="1:18" ht="15">
      <c r="A69" s="157"/>
      <c r="B69" s="42"/>
      <c r="C69" s="75" t="s">
        <v>176</v>
      </c>
      <c r="D69" s="33"/>
      <c r="E69" s="9" t="s">
        <v>146</v>
      </c>
      <c r="F69" s="33" t="s">
        <v>87</v>
      </c>
      <c r="G69" s="52">
        <v>2</v>
      </c>
      <c r="H69" s="57"/>
      <c r="I69" s="53"/>
      <c r="J69" s="53"/>
      <c r="K69" s="53"/>
      <c r="L69" s="70"/>
      <c r="M69" s="86">
        <f t="shared" si="2"/>
        <v>2</v>
      </c>
      <c r="N69" s="32">
        <f t="shared" si="2"/>
        <v>2</v>
      </c>
      <c r="O69" s="32">
        <f t="shared" si="2"/>
        <v>2</v>
      </c>
      <c r="P69" s="32">
        <f t="shared" si="2"/>
        <v>2</v>
      </c>
      <c r="Q69" s="130" t="s">
        <v>166</v>
      </c>
      <c r="R69" s="156" t="s">
        <v>152</v>
      </c>
    </row>
    <row r="70" spans="1:18" ht="15">
      <c r="A70" s="157"/>
      <c r="B70" s="42"/>
      <c r="C70" s="75" t="s">
        <v>178</v>
      </c>
      <c r="D70" s="100" t="s">
        <v>96</v>
      </c>
      <c r="E70" s="9" t="s">
        <v>146</v>
      </c>
      <c r="F70" s="33" t="s">
        <v>87</v>
      </c>
      <c r="G70" s="52">
        <v>2</v>
      </c>
      <c r="H70" s="57"/>
      <c r="I70" s="53"/>
      <c r="J70" s="53"/>
      <c r="K70" s="53"/>
      <c r="L70" s="70"/>
      <c r="M70" s="86">
        <f t="shared" si="2"/>
        <v>2</v>
      </c>
      <c r="N70" s="32">
        <f t="shared" si="2"/>
        <v>2</v>
      </c>
      <c r="O70" s="32">
        <f t="shared" si="2"/>
        <v>2</v>
      </c>
      <c r="P70" s="32">
        <f t="shared" si="2"/>
        <v>2</v>
      </c>
      <c r="Q70" s="130" t="s">
        <v>166</v>
      </c>
      <c r="R70" s="156" t="s">
        <v>152</v>
      </c>
    </row>
    <row r="71" spans="1:18" ht="15">
      <c r="A71" s="157"/>
      <c r="B71" s="76"/>
      <c r="C71" s="75" t="s">
        <v>97</v>
      </c>
      <c r="D71" s="33" t="s">
        <v>117</v>
      </c>
      <c r="E71" s="9" t="s">
        <v>146</v>
      </c>
      <c r="F71" s="33" t="s">
        <v>87</v>
      </c>
      <c r="G71" s="52">
        <v>1</v>
      </c>
      <c r="H71" s="57"/>
      <c r="I71" s="53"/>
      <c r="J71" s="53"/>
      <c r="K71" s="53"/>
      <c r="L71" s="70"/>
      <c r="M71" s="86">
        <f t="shared" si="2"/>
        <v>1</v>
      </c>
      <c r="N71" s="32">
        <f t="shared" si="2"/>
        <v>1</v>
      </c>
      <c r="O71" s="32">
        <f t="shared" si="2"/>
        <v>1</v>
      </c>
      <c r="P71" s="32">
        <f t="shared" si="2"/>
        <v>1</v>
      </c>
      <c r="Q71" s="130" t="s">
        <v>166</v>
      </c>
      <c r="R71" s="156" t="s">
        <v>152</v>
      </c>
    </row>
    <row r="72" spans="1:18" ht="15">
      <c r="A72" s="157"/>
      <c r="B72" s="42"/>
      <c r="C72" s="75" t="s">
        <v>181</v>
      </c>
      <c r="D72" s="33" t="s">
        <v>203</v>
      </c>
      <c r="E72" s="9" t="s">
        <v>147</v>
      </c>
      <c r="F72" s="33" t="s">
        <v>87</v>
      </c>
      <c r="G72" s="52">
        <v>1</v>
      </c>
      <c r="H72" s="57"/>
      <c r="I72" s="53"/>
      <c r="J72" s="53"/>
      <c r="K72" s="53"/>
      <c r="L72" s="70"/>
      <c r="M72" s="86">
        <f t="shared" si="2"/>
        <v>1</v>
      </c>
      <c r="N72" s="32">
        <f t="shared" si="2"/>
        <v>1</v>
      </c>
      <c r="O72" s="32">
        <f t="shared" si="2"/>
        <v>1</v>
      </c>
      <c r="P72" s="32">
        <f t="shared" si="2"/>
        <v>1</v>
      </c>
      <c r="Q72" s="130" t="s">
        <v>166</v>
      </c>
      <c r="R72" s="156" t="s">
        <v>152</v>
      </c>
    </row>
    <row r="73" spans="1:18" ht="15">
      <c r="A73" s="157"/>
      <c r="B73" s="209" t="s">
        <v>182</v>
      </c>
      <c r="C73" s="210" t="s">
        <v>139</v>
      </c>
      <c r="D73" s="220" t="s">
        <v>96</v>
      </c>
      <c r="E73" s="221" t="s">
        <v>146</v>
      </c>
      <c r="F73" s="102" t="s">
        <v>87</v>
      </c>
      <c r="G73" s="93">
        <v>2</v>
      </c>
      <c r="H73" s="211"/>
      <c r="I73" s="94"/>
      <c r="J73" s="94"/>
      <c r="K73" s="94"/>
      <c r="L73" s="81"/>
      <c r="M73" s="84">
        <f t="shared" si="2"/>
        <v>2</v>
      </c>
      <c r="N73" s="85">
        <f t="shared" si="2"/>
        <v>2</v>
      </c>
      <c r="O73" s="85">
        <f t="shared" si="2"/>
        <v>2</v>
      </c>
      <c r="P73" s="85">
        <f t="shared" si="2"/>
        <v>2</v>
      </c>
      <c r="Q73" s="131" t="s">
        <v>166</v>
      </c>
      <c r="R73" s="159" t="s">
        <v>152</v>
      </c>
    </row>
    <row r="74" spans="1:18" ht="15">
      <c r="A74" s="157"/>
      <c r="B74" s="76"/>
      <c r="C74" s="75" t="s">
        <v>97</v>
      </c>
      <c r="D74" s="100" t="s">
        <v>117</v>
      </c>
      <c r="E74" s="108" t="s">
        <v>146</v>
      </c>
      <c r="F74" s="33" t="s">
        <v>87</v>
      </c>
      <c r="G74" s="52">
        <v>1</v>
      </c>
      <c r="H74" s="57"/>
      <c r="I74" s="53"/>
      <c r="J74" s="53"/>
      <c r="K74" s="53"/>
      <c r="L74" s="70"/>
      <c r="M74" s="86">
        <f t="shared" si="2"/>
        <v>1</v>
      </c>
      <c r="N74" s="32">
        <f t="shared" si="2"/>
        <v>1</v>
      </c>
      <c r="O74" s="32">
        <f t="shared" si="2"/>
        <v>1</v>
      </c>
      <c r="P74" s="32">
        <f t="shared" si="2"/>
        <v>1</v>
      </c>
      <c r="Q74" s="130" t="s">
        <v>166</v>
      </c>
      <c r="R74" s="156" t="s">
        <v>152</v>
      </c>
    </row>
    <row r="75" spans="1:18" ht="15">
      <c r="A75" s="157"/>
      <c r="B75" s="76"/>
      <c r="C75" s="75" t="s">
        <v>181</v>
      </c>
      <c r="D75" s="33" t="s">
        <v>203</v>
      </c>
      <c r="E75" s="9" t="s">
        <v>147</v>
      </c>
      <c r="F75" s="33" t="s">
        <v>87</v>
      </c>
      <c r="G75" s="52">
        <v>4</v>
      </c>
      <c r="H75" s="57"/>
      <c r="I75" s="53"/>
      <c r="J75" s="53"/>
      <c r="K75" s="53"/>
      <c r="L75" s="70"/>
      <c r="M75" s="86">
        <f t="shared" si="2"/>
        <v>4</v>
      </c>
      <c r="N75" s="32">
        <f t="shared" si="2"/>
        <v>4</v>
      </c>
      <c r="O75" s="32">
        <f t="shared" si="2"/>
        <v>4</v>
      </c>
      <c r="P75" s="32">
        <f t="shared" si="2"/>
        <v>4</v>
      </c>
      <c r="Q75" s="130" t="s">
        <v>166</v>
      </c>
      <c r="R75" s="156" t="s">
        <v>152</v>
      </c>
    </row>
    <row r="76" spans="1:18" ht="15">
      <c r="A76" s="157"/>
      <c r="B76" s="222" t="s">
        <v>183</v>
      </c>
      <c r="C76" s="214" t="s">
        <v>68</v>
      </c>
      <c r="D76" s="102"/>
      <c r="E76" s="214" t="s">
        <v>146</v>
      </c>
      <c r="F76" s="214" t="s">
        <v>87</v>
      </c>
      <c r="G76" s="219">
        <v>1</v>
      </c>
      <c r="H76" s="94"/>
      <c r="I76" s="94"/>
      <c r="J76" s="94"/>
      <c r="K76" s="94"/>
      <c r="L76" s="81"/>
      <c r="M76" s="84">
        <f t="shared" si="2"/>
        <v>1</v>
      </c>
      <c r="N76" s="85">
        <f t="shared" si="2"/>
        <v>1</v>
      </c>
      <c r="O76" s="85">
        <f t="shared" si="2"/>
        <v>1</v>
      </c>
      <c r="P76" s="85">
        <f t="shared" si="2"/>
        <v>1</v>
      </c>
      <c r="Q76" s="131" t="s">
        <v>166</v>
      </c>
      <c r="R76" s="159" t="s">
        <v>152</v>
      </c>
    </row>
    <row r="77" spans="1:18" ht="15">
      <c r="A77" s="157"/>
      <c r="B77" s="30" t="s">
        <v>184</v>
      </c>
      <c r="C77" s="215" t="s">
        <v>98</v>
      </c>
      <c r="D77" s="33" t="s">
        <v>70</v>
      </c>
      <c r="E77" s="216" t="s">
        <v>146</v>
      </c>
      <c r="F77" s="216" t="s">
        <v>87</v>
      </c>
      <c r="G77" s="212">
        <v>1</v>
      </c>
      <c r="H77" s="53"/>
      <c r="I77" s="53"/>
      <c r="J77" s="53"/>
      <c r="K77" s="53"/>
      <c r="L77" s="70"/>
      <c r="M77" s="86">
        <f t="shared" si="2"/>
        <v>1</v>
      </c>
      <c r="N77" s="32">
        <f t="shared" si="2"/>
        <v>1</v>
      </c>
      <c r="O77" s="32">
        <f t="shared" si="2"/>
        <v>1</v>
      </c>
      <c r="P77" s="32">
        <f t="shared" si="2"/>
        <v>1</v>
      </c>
      <c r="Q77" s="130" t="s">
        <v>166</v>
      </c>
      <c r="R77" s="156" t="s">
        <v>152</v>
      </c>
    </row>
    <row r="78" spans="1:18" ht="15">
      <c r="A78" s="157"/>
      <c r="B78" s="30"/>
      <c r="C78" s="216" t="s">
        <v>176</v>
      </c>
      <c r="D78" s="33"/>
      <c r="E78" s="216" t="s">
        <v>146</v>
      </c>
      <c r="F78" s="216" t="s">
        <v>87</v>
      </c>
      <c r="G78" s="212">
        <v>4</v>
      </c>
      <c r="H78" s="53"/>
      <c r="I78" s="53"/>
      <c r="J78" s="53"/>
      <c r="K78" s="53"/>
      <c r="L78" s="70"/>
      <c r="M78" s="86">
        <f t="shared" si="2"/>
        <v>4</v>
      </c>
      <c r="N78" s="32">
        <f t="shared" si="2"/>
        <v>4</v>
      </c>
      <c r="O78" s="32">
        <f t="shared" si="2"/>
        <v>4</v>
      </c>
      <c r="P78" s="32">
        <f t="shared" si="2"/>
        <v>4</v>
      </c>
      <c r="Q78" s="130" t="s">
        <v>166</v>
      </c>
      <c r="R78" s="156" t="s">
        <v>152</v>
      </c>
    </row>
    <row r="79" spans="1:18" ht="15">
      <c r="A79" s="157"/>
      <c r="B79" s="30"/>
      <c r="C79" s="216" t="s">
        <v>149</v>
      </c>
      <c r="D79" s="33" t="s">
        <v>12</v>
      </c>
      <c r="E79" s="216" t="s">
        <v>146</v>
      </c>
      <c r="F79" s="216" t="s">
        <v>150</v>
      </c>
      <c r="G79" s="212">
        <v>1</v>
      </c>
      <c r="H79" s="53"/>
      <c r="I79" s="53"/>
      <c r="J79" s="53"/>
      <c r="K79" s="53"/>
      <c r="L79" s="70"/>
      <c r="M79" s="86">
        <f t="shared" si="2"/>
        <v>1</v>
      </c>
      <c r="N79" s="32">
        <f t="shared" si="2"/>
        <v>1</v>
      </c>
      <c r="O79" s="32">
        <f t="shared" si="2"/>
        <v>1</v>
      </c>
      <c r="P79" s="32">
        <f t="shared" si="2"/>
        <v>1</v>
      </c>
      <c r="Q79" s="130" t="s">
        <v>166</v>
      </c>
      <c r="R79" s="156" t="s">
        <v>152</v>
      </c>
    </row>
    <row r="80" spans="1:18" ht="15">
      <c r="A80" s="157"/>
      <c r="B80" s="30"/>
      <c r="C80" s="216" t="s">
        <v>67</v>
      </c>
      <c r="D80" s="33" t="s">
        <v>69</v>
      </c>
      <c r="E80" s="216" t="s">
        <v>146</v>
      </c>
      <c r="F80" s="216" t="s">
        <v>87</v>
      </c>
      <c r="G80" s="212">
        <v>4</v>
      </c>
      <c r="H80" s="53"/>
      <c r="I80" s="53"/>
      <c r="J80" s="53"/>
      <c r="K80" s="53"/>
      <c r="L80" s="70"/>
      <c r="M80" s="86">
        <f t="shared" si="2"/>
        <v>4</v>
      </c>
      <c r="N80" s="32">
        <f t="shared" si="2"/>
        <v>4</v>
      </c>
      <c r="O80" s="32">
        <f t="shared" si="2"/>
        <v>4</v>
      </c>
      <c r="P80" s="32">
        <f t="shared" si="2"/>
        <v>4</v>
      </c>
      <c r="Q80" s="130" t="s">
        <v>166</v>
      </c>
      <c r="R80" s="156" t="s">
        <v>152</v>
      </c>
    </row>
    <row r="81" spans="1:18" ht="15">
      <c r="A81" s="157"/>
      <c r="B81" s="213"/>
      <c r="C81" s="217" t="s">
        <v>97</v>
      </c>
      <c r="D81" s="33" t="s">
        <v>117</v>
      </c>
      <c r="E81" s="218" t="s">
        <v>146</v>
      </c>
      <c r="F81" s="218" t="s">
        <v>87</v>
      </c>
      <c r="G81" s="212">
        <v>1</v>
      </c>
      <c r="H81" s="57"/>
      <c r="I81" s="53"/>
      <c r="J81" s="53"/>
      <c r="K81" s="53"/>
      <c r="L81" s="70"/>
      <c r="M81" s="86">
        <f t="shared" si="2"/>
        <v>1</v>
      </c>
      <c r="N81" s="32">
        <f t="shared" si="2"/>
        <v>1</v>
      </c>
      <c r="O81" s="32">
        <f t="shared" si="2"/>
        <v>1</v>
      </c>
      <c r="P81" s="32">
        <f t="shared" si="2"/>
        <v>1</v>
      </c>
      <c r="Q81" s="130" t="s">
        <v>166</v>
      </c>
      <c r="R81" s="156" t="s">
        <v>152</v>
      </c>
    </row>
    <row r="82" spans="1:18" ht="15">
      <c r="A82" s="157"/>
      <c r="B82" s="120" t="s">
        <v>186</v>
      </c>
      <c r="C82" s="75" t="s">
        <v>98</v>
      </c>
      <c r="D82" s="113" t="s">
        <v>70</v>
      </c>
      <c r="E82" s="108" t="s">
        <v>146</v>
      </c>
      <c r="F82" s="33" t="s">
        <v>87</v>
      </c>
      <c r="G82" s="50"/>
      <c r="H82" s="115"/>
      <c r="I82" s="51">
        <v>2</v>
      </c>
      <c r="J82" s="51"/>
      <c r="K82" s="51"/>
      <c r="L82" s="116"/>
      <c r="M82" s="138">
        <f aca="true" t="shared" si="3" ref="M82:P109">ROUNDUP(((($G82*1)+($H82*M$3)+($I82*M$4)+($J82*M$5)+($K82*M$6))*(1+$L82)),0)</f>
        <v>2</v>
      </c>
      <c r="N82" s="117">
        <f t="shared" si="3"/>
        <v>2</v>
      </c>
      <c r="O82" s="117">
        <f t="shared" si="3"/>
        <v>2</v>
      </c>
      <c r="P82" s="139">
        <f t="shared" si="3"/>
        <v>8</v>
      </c>
      <c r="Q82" s="146" t="s">
        <v>166</v>
      </c>
      <c r="R82" s="161" t="s">
        <v>152</v>
      </c>
    </row>
    <row r="83" spans="1:18" ht="15">
      <c r="A83" s="157"/>
      <c r="B83" s="76"/>
      <c r="C83" s="75" t="s">
        <v>115</v>
      </c>
      <c r="D83" s="100" t="s">
        <v>101</v>
      </c>
      <c r="E83" s="108" t="s">
        <v>146</v>
      </c>
      <c r="F83" s="33" t="s">
        <v>87</v>
      </c>
      <c r="G83" s="52"/>
      <c r="H83" s="57"/>
      <c r="I83" s="53">
        <v>2</v>
      </c>
      <c r="J83" s="53"/>
      <c r="K83" s="53"/>
      <c r="L83" s="54"/>
      <c r="M83" s="140">
        <f t="shared" si="3"/>
        <v>2</v>
      </c>
      <c r="N83" s="32">
        <f t="shared" si="3"/>
        <v>2</v>
      </c>
      <c r="O83" s="32">
        <f t="shared" si="3"/>
        <v>2</v>
      </c>
      <c r="P83" s="141">
        <f t="shared" si="3"/>
        <v>8</v>
      </c>
      <c r="Q83" s="137" t="s">
        <v>166</v>
      </c>
      <c r="R83" s="156" t="s">
        <v>152</v>
      </c>
    </row>
    <row r="84" spans="1:18" ht="15">
      <c r="A84" s="157"/>
      <c r="B84" s="76"/>
      <c r="C84" s="75" t="s">
        <v>178</v>
      </c>
      <c r="D84" s="100" t="s">
        <v>96</v>
      </c>
      <c r="E84" s="108" t="s">
        <v>146</v>
      </c>
      <c r="F84" s="33" t="s">
        <v>87</v>
      </c>
      <c r="G84" s="52"/>
      <c r="H84" s="57"/>
      <c r="I84" s="53">
        <v>1</v>
      </c>
      <c r="J84" s="53"/>
      <c r="K84" s="53"/>
      <c r="L84" s="54"/>
      <c r="M84" s="140">
        <f t="shared" si="3"/>
        <v>1</v>
      </c>
      <c r="N84" s="32">
        <f t="shared" si="3"/>
        <v>1</v>
      </c>
      <c r="O84" s="32">
        <f t="shared" si="3"/>
        <v>1</v>
      </c>
      <c r="P84" s="141">
        <f t="shared" si="3"/>
        <v>4</v>
      </c>
      <c r="Q84" s="137" t="s">
        <v>166</v>
      </c>
      <c r="R84" s="156" t="s">
        <v>152</v>
      </c>
    </row>
    <row r="85" spans="1:18" ht="15">
      <c r="A85" s="157"/>
      <c r="B85" s="76"/>
      <c r="C85" s="75" t="s">
        <v>104</v>
      </c>
      <c r="D85" s="100" t="s">
        <v>96</v>
      </c>
      <c r="E85" s="108" t="s">
        <v>146</v>
      </c>
      <c r="F85" s="33" t="s">
        <v>87</v>
      </c>
      <c r="G85" s="52"/>
      <c r="H85" s="57"/>
      <c r="I85" s="53">
        <v>1</v>
      </c>
      <c r="J85" s="53"/>
      <c r="K85" s="53"/>
      <c r="L85" s="54"/>
      <c r="M85" s="140">
        <f t="shared" si="3"/>
        <v>1</v>
      </c>
      <c r="N85" s="32">
        <f t="shared" si="3"/>
        <v>1</v>
      </c>
      <c r="O85" s="32">
        <f t="shared" si="3"/>
        <v>1</v>
      </c>
      <c r="P85" s="141">
        <f t="shared" si="3"/>
        <v>4</v>
      </c>
      <c r="Q85" s="137" t="s">
        <v>166</v>
      </c>
      <c r="R85" s="156" t="s">
        <v>152</v>
      </c>
    </row>
    <row r="86" spans="1:18" ht="15">
      <c r="A86" s="157"/>
      <c r="B86" s="76"/>
      <c r="C86" s="75" t="s">
        <v>64</v>
      </c>
      <c r="D86" s="100" t="s">
        <v>65</v>
      </c>
      <c r="E86" s="108" t="s">
        <v>146</v>
      </c>
      <c r="F86" s="33" t="s">
        <v>87</v>
      </c>
      <c r="G86" s="52"/>
      <c r="H86" s="57"/>
      <c r="I86" s="53">
        <v>2</v>
      </c>
      <c r="J86" s="53"/>
      <c r="K86" s="53"/>
      <c r="L86" s="54"/>
      <c r="M86" s="140">
        <f t="shared" si="3"/>
        <v>2</v>
      </c>
      <c r="N86" s="32">
        <f t="shared" si="3"/>
        <v>2</v>
      </c>
      <c r="O86" s="32">
        <f t="shared" si="3"/>
        <v>2</v>
      </c>
      <c r="P86" s="141">
        <f t="shared" si="3"/>
        <v>8</v>
      </c>
      <c r="Q86" s="137" t="s">
        <v>166</v>
      </c>
      <c r="R86" s="156" t="s">
        <v>152</v>
      </c>
    </row>
    <row r="87" spans="1:18" ht="15">
      <c r="A87" s="157"/>
      <c r="B87" s="76"/>
      <c r="C87" s="75" t="s">
        <v>66</v>
      </c>
      <c r="D87" s="100" t="s">
        <v>65</v>
      </c>
      <c r="E87" s="108" t="s">
        <v>146</v>
      </c>
      <c r="F87" s="33" t="s">
        <v>87</v>
      </c>
      <c r="G87" s="52"/>
      <c r="H87" s="57"/>
      <c r="I87" s="53">
        <v>2</v>
      </c>
      <c r="J87" s="53"/>
      <c r="K87" s="53"/>
      <c r="L87" s="54"/>
      <c r="M87" s="140">
        <f t="shared" si="3"/>
        <v>2</v>
      </c>
      <c r="N87" s="32">
        <f t="shared" si="3"/>
        <v>2</v>
      </c>
      <c r="O87" s="32">
        <f t="shared" si="3"/>
        <v>2</v>
      </c>
      <c r="P87" s="141">
        <f t="shared" si="3"/>
        <v>8</v>
      </c>
      <c r="Q87" s="137" t="s">
        <v>166</v>
      </c>
      <c r="R87" s="156" t="s">
        <v>152</v>
      </c>
    </row>
    <row r="88" spans="1:18" ht="15">
      <c r="A88" s="157"/>
      <c r="B88" s="76"/>
      <c r="C88" s="75" t="s">
        <v>97</v>
      </c>
      <c r="D88" s="33" t="s">
        <v>117</v>
      </c>
      <c r="E88" s="9" t="s">
        <v>146</v>
      </c>
      <c r="F88" s="33" t="s">
        <v>87</v>
      </c>
      <c r="G88" s="52"/>
      <c r="H88" s="57"/>
      <c r="I88" s="53">
        <v>1</v>
      </c>
      <c r="J88" s="53"/>
      <c r="K88" s="53"/>
      <c r="L88" s="54"/>
      <c r="M88" s="140">
        <f t="shared" si="3"/>
        <v>1</v>
      </c>
      <c r="N88" s="32">
        <f t="shared" si="3"/>
        <v>1</v>
      </c>
      <c r="O88" s="32">
        <f t="shared" si="3"/>
        <v>1</v>
      </c>
      <c r="P88" s="141">
        <f t="shared" si="3"/>
        <v>4</v>
      </c>
      <c r="Q88" s="137" t="s">
        <v>166</v>
      </c>
      <c r="R88" s="156" t="s">
        <v>152</v>
      </c>
    </row>
    <row r="89" spans="1:18" ht="15">
      <c r="A89" s="157"/>
      <c r="B89" s="76"/>
      <c r="C89" s="75" t="s">
        <v>133</v>
      </c>
      <c r="D89" s="100" t="s">
        <v>105</v>
      </c>
      <c r="E89" s="108" t="s">
        <v>146</v>
      </c>
      <c r="F89" s="33" t="s">
        <v>87</v>
      </c>
      <c r="G89" s="52"/>
      <c r="H89" s="57"/>
      <c r="I89" s="78">
        <v>1</v>
      </c>
      <c r="J89" s="53"/>
      <c r="K89" s="53"/>
      <c r="L89" s="54"/>
      <c r="M89" s="140">
        <f t="shared" si="3"/>
        <v>1</v>
      </c>
      <c r="N89" s="32">
        <f t="shared" si="3"/>
        <v>1</v>
      </c>
      <c r="O89" s="32">
        <f t="shared" si="3"/>
        <v>1</v>
      </c>
      <c r="P89" s="141">
        <f t="shared" si="3"/>
        <v>4</v>
      </c>
      <c r="Q89" s="137" t="s">
        <v>166</v>
      </c>
      <c r="R89" s="156" t="s">
        <v>152</v>
      </c>
    </row>
    <row r="90" spans="1:18" ht="15">
      <c r="A90" s="157"/>
      <c r="B90" s="42"/>
      <c r="C90" s="31" t="s">
        <v>134</v>
      </c>
      <c r="D90" s="33" t="s">
        <v>107</v>
      </c>
      <c r="E90" s="9" t="s">
        <v>147</v>
      </c>
      <c r="F90" s="33" t="s">
        <v>87</v>
      </c>
      <c r="G90" s="52"/>
      <c r="H90" s="57"/>
      <c r="I90" s="78"/>
      <c r="J90" s="53"/>
      <c r="K90" s="53"/>
      <c r="L90" s="54"/>
      <c r="M90" s="140">
        <f t="shared" si="3"/>
        <v>0</v>
      </c>
      <c r="N90" s="32">
        <f t="shared" si="3"/>
        <v>0</v>
      </c>
      <c r="O90" s="32">
        <f t="shared" si="3"/>
        <v>0</v>
      </c>
      <c r="P90" s="141">
        <f t="shared" si="3"/>
        <v>0</v>
      </c>
      <c r="Q90" s="137" t="s">
        <v>166</v>
      </c>
      <c r="R90" s="156" t="s">
        <v>167</v>
      </c>
    </row>
    <row r="91" spans="1:18" ht="15">
      <c r="A91" s="157"/>
      <c r="B91" s="42"/>
      <c r="C91" s="31" t="s">
        <v>72</v>
      </c>
      <c r="D91" s="33"/>
      <c r="E91" s="9" t="s">
        <v>147</v>
      </c>
      <c r="F91" s="33" t="s">
        <v>87</v>
      </c>
      <c r="G91" s="52"/>
      <c r="H91" s="57"/>
      <c r="I91" s="78">
        <v>1</v>
      </c>
      <c r="J91" s="53"/>
      <c r="K91" s="53"/>
      <c r="L91" s="54"/>
      <c r="M91" s="140">
        <f t="shared" si="3"/>
        <v>1</v>
      </c>
      <c r="N91" s="32">
        <f t="shared" si="3"/>
        <v>1</v>
      </c>
      <c r="O91" s="32">
        <f t="shared" si="3"/>
        <v>1</v>
      </c>
      <c r="P91" s="141">
        <f t="shared" si="3"/>
        <v>4</v>
      </c>
      <c r="Q91" s="137" t="s">
        <v>166</v>
      </c>
      <c r="R91" s="156" t="s">
        <v>167</v>
      </c>
    </row>
    <row r="92" spans="1:18" ht="15">
      <c r="A92" s="157"/>
      <c r="B92" s="42"/>
      <c r="C92" s="46" t="s">
        <v>75</v>
      </c>
      <c r="D92" s="33" t="s">
        <v>108</v>
      </c>
      <c r="E92" s="9" t="s">
        <v>147</v>
      </c>
      <c r="F92" s="33" t="s">
        <v>87</v>
      </c>
      <c r="G92" s="52"/>
      <c r="H92" s="57"/>
      <c r="I92" s="78"/>
      <c r="J92" s="53"/>
      <c r="K92" s="53"/>
      <c r="L92" s="54"/>
      <c r="M92" s="140">
        <f t="shared" si="3"/>
        <v>0</v>
      </c>
      <c r="N92" s="32">
        <f t="shared" si="3"/>
        <v>0</v>
      </c>
      <c r="O92" s="32">
        <f t="shared" si="3"/>
        <v>0</v>
      </c>
      <c r="P92" s="141">
        <f t="shared" si="3"/>
        <v>0</v>
      </c>
      <c r="Q92" s="137" t="s">
        <v>166</v>
      </c>
      <c r="R92" s="156" t="s">
        <v>167</v>
      </c>
    </row>
    <row r="93" spans="1:18" ht="15">
      <c r="A93" s="157"/>
      <c r="B93" s="42"/>
      <c r="C93" s="46" t="s">
        <v>73</v>
      </c>
      <c r="D93" s="33"/>
      <c r="E93" s="9" t="s">
        <v>147</v>
      </c>
      <c r="F93" s="33" t="s">
        <v>87</v>
      </c>
      <c r="G93" s="52"/>
      <c r="H93" s="57"/>
      <c r="I93" s="78">
        <v>4</v>
      </c>
      <c r="J93" s="53"/>
      <c r="K93" s="53"/>
      <c r="L93" s="54"/>
      <c r="M93" s="140">
        <f t="shared" si="3"/>
        <v>4</v>
      </c>
      <c r="N93" s="32">
        <f t="shared" si="3"/>
        <v>4</v>
      </c>
      <c r="O93" s="32">
        <f t="shared" si="3"/>
        <v>4</v>
      </c>
      <c r="P93" s="141">
        <f t="shared" si="3"/>
        <v>16</v>
      </c>
      <c r="Q93" s="137" t="s">
        <v>166</v>
      </c>
      <c r="R93" s="156" t="s">
        <v>167</v>
      </c>
    </row>
    <row r="94" spans="1:18" ht="15">
      <c r="A94" s="157"/>
      <c r="B94" s="42"/>
      <c r="C94" s="31" t="s">
        <v>103</v>
      </c>
      <c r="D94" s="33" t="s">
        <v>106</v>
      </c>
      <c r="E94" s="9" t="s">
        <v>147</v>
      </c>
      <c r="F94" s="33" t="s">
        <v>87</v>
      </c>
      <c r="G94" s="52"/>
      <c r="H94" s="57"/>
      <c r="I94" s="78">
        <v>1</v>
      </c>
      <c r="J94" s="53"/>
      <c r="K94" s="53"/>
      <c r="L94" s="54"/>
      <c r="M94" s="140">
        <f t="shared" si="3"/>
        <v>1</v>
      </c>
      <c r="N94" s="32">
        <f t="shared" si="3"/>
        <v>1</v>
      </c>
      <c r="O94" s="32">
        <f t="shared" si="3"/>
        <v>1</v>
      </c>
      <c r="P94" s="141">
        <f t="shared" si="3"/>
        <v>4</v>
      </c>
      <c r="Q94" s="137" t="s">
        <v>166</v>
      </c>
      <c r="R94" s="156" t="s">
        <v>167</v>
      </c>
    </row>
    <row r="95" spans="1:18" ht="15">
      <c r="A95" s="157"/>
      <c r="B95" s="42"/>
      <c r="C95" s="75" t="s">
        <v>100</v>
      </c>
      <c r="D95" s="33" t="s">
        <v>131</v>
      </c>
      <c r="E95" s="9" t="s">
        <v>146</v>
      </c>
      <c r="F95" s="33" t="s">
        <v>87</v>
      </c>
      <c r="G95" s="52"/>
      <c r="H95" s="57"/>
      <c r="I95" s="78">
        <v>2</v>
      </c>
      <c r="J95" s="53"/>
      <c r="K95" s="53"/>
      <c r="L95" s="54"/>
      <c r="M95" s="140">
        <f t="shared" si="3"/>
        <v>2</v>
      </c>
      <c r="N95" s="32">
        <f t="shared" si="3"/>
        <v>2</v>
      </c>
      <c r="O95" s="32">
        <f t="shared" si="3"/>
        <v>2</v>
      </c>
      <c r="P95" s="141">
        <f t="shared" si="3"/>
        <v>8</v>
      </c>
      <c r="Q95" s="137" t="s">
        <v>166</v>
      </c>
      <c r="R95" s="156" t="s">
        <v>152</v>
      </c>
    </row>
    <row r="96" spans="1:18" ht="15">
      <c r="A96" s="157"/>
      <c r="B96" s="42"/>
      <c r="C96" s="75" t="s">
        <v>132</v>
      </c>
      <c r="D96" s="33" t="s">
        <v>131</v>
      </c>
      <c r="E96" s="9" t="s">
        <v>146</v>
      </c>
      <c r="F96" s="33" t="s">
        <v>87</v>
      </c>
      <c r="G96" s="52"/>
      <c r="H96" s="57"/>
      <c r="I96" s="78">
        <v>1</v>
      </c>
      <c r="J96" s="53"/>
      <c r="K96" s="53"/>
      <c r="L96" s="54"/>
      <c r="M96" s="140">
        <f t="shared" si="3"/>
        <v>1</v>
      </c>
      <c r="N96" s="32">
        <f t="shared" si="3"/>
        <v>1</v>
      </c>
      <c r="O96" s="32">
        <f t="shared" si="3"/>
        <v>1</v>
      </c>
      <c r="P96" s="141">
        <f t="shared" si="3"/>
        <v>4</v>
      </c>
      <c r="Q96" s="137" t="s">
        <v>166</v>
      </c>
      <c r="R96" s="156" t="s">
        <v>152</v>
      </c>
    </row>
    <row r="97" spans="1:18" ht="16" thickBot="1">
      <c r="A97" s="162"/>
      <c r="B97" s="163"/>
      <c r="C97" s="190" t="s">
        <v>149</v>
      </c>
      <c r="D97" s="165"/>
      <c r="E97" s="166" t="s">
        <v>146</v>
      </c>
      <c r="F97" s="165" t="s">
        <v>150</v>
      </c>
      <c r="G97" s="167">
        <v>1</v>
      </c>
      <c r="H97" s="170"/>
      <c r="I97" s="170"/>
      <c r="J97" s="170"/>
      <c r="K97" s="170"/>
      <c r="L97" s="191"/>
      <c r="M97" s="172">
        <f t="shared" si="3"/>
        <v>1</v>
      </c>
      <c r="N97" s="173">
        <f t="shared" si="3"/>
        <v>1</v>
      </c>
      <c r="O97" s="173">
        <f t="shared" si="3"/>
        <v>1</v>
      </c>
      <c r="P97" s="174">
        <f t="shared" si="3"/>
        <v>1</v>
      </c>
      <c r="Q97" s="175" t="s">
        <v>166</v>
      </c>
      <c r="R97" s="176" t="s">
        <v>152</v>
      </c>
    </row>
    <row r="98" spans="1:18" ht="15">
      <c r="A98" s="255" t="s">
        <v>175</v>
      </c>
      <c r="B98" s="253" t="s">
        <v>8</v>
      </c>
      <c r="C98" s="181" t="s">
        <v>4</v>
      </c>
      <c r="D98" s="180"/>
      <c r="E98" s="181" t="s">
        <v>146</v>
      </c>
      <c r="F98" s="192" t="s">
        <v>85</v>
      </c>
      <c r="G98" s="182"/>
      <c r="H98" s="184">
        <v>1</v>
      </c>
      <c r="I98" s="184">
        <v>2</v>
      </c>
      <c r="J98" s="184"/>
      <c r="K98" s="184"/>
      <c r="L98" s="193">
        <v>0.1</v>
      </c>
      <c r="M98" s="186">
        <f t="shared" si="3"/>
        <v>4</v>
      </c>
      <c r="N98" s="187">
        <f t="shared" si="3"/>
        <v>4</v>
      </c>
      <c r="O98" s="187">
        <f t="shared" si="3"/>
        <v>6</v>
      </c>
      <c r="P98" s="187">
        <f t="shared" si="3"/>
        <v>22</v>
      </c>
      <c r="Q98" s="188" t="s">
        <v>166</v>
      </c>
      <c r="R98" s="189" t="s">
        <v>152</v>
      </c>
    </row>
    <row r="99" spans="1:18" ht="15">
      <c r="A99" s="256"/>
      <c r="B99" s="252"/>
      <c r="C99" s="9" t="s">
        <v>81</v>
      </c>
      <c r="D99" s="33"/>
      <c r="E99" s="9" t="s">
        <v>146</v>
      </c>
      <c r="F99" s="34" t="s">
        <v>85</v>
      </c>
      <c r="G99" s="52">
        <v>1</v>
      </c>
      <c r="H99" s="53"/>
      <c r="I99" s="53"/>
      <c r="J99" s="53"/>
      <c r="K99" s="53"/>
      <c r="L99" s="70"/>
      <c r="M99" s="86">
        <f t="shared" si="3"/>
        <v>1</v>
      </c>
      <c r="N99" s="32">
        <f t="shared" si="3"/>
        <v>1</v>
      </c>
      <c r="O99" s="32">
        <f t="shared" si="3"/>
        <v>1</v>
      </c>
      <c r="P99" s="32">
        <f t="shared" si="3"/>
        <v>1</v>
      </c>
      <c r="Q99" s="130" t="s">
        <v>166</v>
      </c>
      <c r="R99" s="156" t="s">
        <v>152</v>
      </c>
    </row>
    <row r="100" spans="1:18" ht="15">
      <c r="A100" s="256"/>
      <c r="B100" s="252"/>
      <c r="C100" s="66" t="s">
        <v>78</v>
      </c>
      <c r="D100" s="103"/>
      <c r="E100" s="66" t="s">
        <v>146</v>
      </c>
      <c r="F100" s="67" t="s">
        <v>85</v>
      </c>
      <c r="G100" s="64"/>
      <c r="H100" s="65"/>
      <c r="I100" s="65"/>
      <c r="J100" s="65"/>
      <c r="K100" s="65"/>
      <c r="L100" s="87"/>
      <c r="M100" s="86">
        <f t="shared" si="3"/>
        <v>0</v>
      </c>
      <c r="N100" s="32">
        <f t="shared" si="3"/>
        <v>0</v>
      </c>
      <c r="O100" s="32">
        <f t="shared" si="3"/>
        <v>0</v>
      </c>
      <c r="P100" s="32">
        <f t="shared" si="3"/>
        <v>0</v>
      </c>
      <c r="Q100" s="130" t="s">
        <v>166</v>
      </c>
      <c r="R100" s="156" t="s">
        <v>152</v>
      </c>
    </row>
    <row r="101" spans="1:18" ht="15">
      <c r="A101" s="256"/>
      <c r="B101" s="252"/>
      <c r="C101" s="66" t="s">
        <v>202</v>
      </c>
      <c r="D101" s="103"/>
      <c r="E101" s="66" t="s">
        <v>146</v>
      </c>
      <c r="F101" s="67" t="s">
        <v>85</v>
      </c>
      <c r="G101" s="64"/>
      <c r="H101" s="65"/>
      <c r="I101" s="65"/>
      <c r="J101" s="65"/>
      <c r="K101" s="65"/>
      <c r="L101" s="87"/>
      <c r="M101" s="86">
        <f t="shared" si="3"/>
        <v>0</v>
      </c>
      <c r="N101" s="32">
        <f t="shared" si="3"/>
        <v>0</v>
      </c>
      <c r="O101" s="32">
        <f t="shared" si="3"/>
        <v>0</v>
      </c>
      <c r="P101" s="32">
        <f t="shared" si="3"/>
        <v>0</v>
      </c>
      <c r="Q101" s="130" t="s">
        <v>166</v>
      </c>
      <c r="R101" s="156" t="s">
        <v>152</v>
      </c>
    </row>
    <row r="102" spans="1:18" ht="15">
      <c r="A102" s="256"/>
      <c r="B102" s="252"/>
      <c r="C102" s="66" t="s">
        <v>79</v>
      </c>
      <c r="D102" s="103"/>
      <c r="E102" s="66" t="s">
        <v>146</v>
      </c>
      <c r="F102" s="67" t="s">
        <v>85</v>
      </c>
      <c r="G102" s="64"/>
      <c r="H102" s="65"/>
      <c r="I102" s="65"/>
      <c r="J102" s="65"/>
      <c r="K102" s="65"/>
      <c r="L102" s="87"/>
      <c r="M102" s="86">
        <f t="shared" si="3"/>
        <v>0</v>
      </c>
      <c r="N102" s="32">
        <f t="shared" si="3"/>
        <v>0</v>
      </c>
      <c r="O102" s="32">
        <f t="shared" si="3"/>
        <v>0</v>
      </c>
      <c r="P102" s="32">
        <f t="shared" si="3"/>
        <v>0</v>
      </c>
      <c r="Q102" s="130" t="s">
        <v>166</v>
      </c>
      <c r="R102" s="156" t="s">
        <v>152</v>
      </c>
    </row>
    <row r="103" spans="1:18" ht="15">
      <c r="A103" s="256"/>
      <c r="B103" s="252"/>
      <c r="C103" s="66" t="s">
        <v>80</v>
      </c>
      <c r="D103" s="103"/>
      <c r="E103" s="66" t="s">
        <v>146</v>
      </c>
      <c r="F103" s="67" t="s">
        <v>85</v>
      </c>
      <c r="G103" s="64"/>
      <c r="H103" s="65"/>
      <c r="I103" s="65"/>
      <c r="J103" s="65"/>
      <c r="K103" s="65"/>
      <c r="L103" s="87"/>
      <c r="M103" s="86">
        <f t="shared" si="3"/>
        <v>0</v>
      </c>
      <c r="N103" s="32">
        <f t="shared" si="3"/>
        <v>0</v>
      </c>
      <c r="O103" s="32">
        <f t="shared" si="3"/>
        <v>0</v>
      </c>
      <c r="P103" s="32">
        <f t="shared" si="3"/>
        <v>0</v>
      </c>
      <c r="Q103" s="130" t="s">
        <v>166</v>
      </c>
      <c r="R103" s="156" t="s">
        <v>152</v>
      </c>
    </row>
    <row r="104" spans="1:18" ht="15">
      <c r="A104" s="256"/>
      <c r="B104" s="252"/>
      <c r="C104" s="9" t="s">
        <v>5</v>
      </c>
      <c r="D104" s="33" t="s">
        <v>86</v>
      </c>
      <c r="E104" s="9" t="s">
        <v>146</v>
      </c>
      <c r="F104" s="34" t="s">
        <v>6</v>
      </c>
      <c r="G104" s="52"/>
      <c r="H104" s="53">
        <v>1</v>
      </c>
      <c r="I104" s="53">
        <v>2</v>
      </c>
      <c r="J104" s="53"/>
      <c r="K104" s="53"/>
      <c r="L104" s="70">
        <v>0.1</v>
      </c>
      <c r="M104" s="86">
        <f t="shared" si="3"/>
        <v>4</v>
      </c>
      <c r="N104" s="32">
        <f t="shared" si="3"/>
        <v>4</v>
      </c>
      <c r="O104" s="32">
        <f t="shared" si="3"/>
        <v>6</v>
      </c>
      <c r="P104" s="32">
        <f t="shared" si="3"/>
        <v>22</v>
      </c>
      <c r="Q104" s="130" t="s">
        <v>166</v>
      </c>
      <c r="R104" s="156" t="s">
        <v>152</v>
      </c>
    </row>
    <row r="105" spans="1:18" ht="15">
      <c r="A105" s="256"/>
      <c r="B105" s="252"/>
      <c r="C105" s="9" t="s">
        <v>7</v>
      </c>
      <c r="D105" s="33" t="s">
        <v>86</v>
      </c>
      <c r="E105" s="9" t="s">
        <v>146</v>
      </c>
      <c r="F105" s="34" t="s">
        <v>6</v>
      </c>
      <c r="G105" s="52"/>
      <c r="H105" s="53">
        <v>1</v>
      </c>
      <c r="I105" s="53">
        <v>2</v>
      </c>
      <c r="J105" s="53"/>
      <c r="K105" s="53"/>
      <c r="L105" s="70"/>
      <c r="M105" s="86">
        <f t="shared" si="3"/>
        <v>3</v>
      </c>
      <c r="N105" s="32">
        <f t="shared" si="3"/>
        <v>3</v>
      </c>
      <c r="O105" s="32">
        <f t="shared" si="3"/>
        <v>5</v>
      </c>
      <c r="P105" s="32">
        <f t="shared" si="3"/>
        <v>20</v>
      </c>
      <c r="Q105" s="130" t="s">
        <v>166</v>
      </c>
      <c r="R105" s="156" t="s">
        <v>152</v>
      </c>
    </row>
    <row r="106" spans="1:18" ht="15">
      <c r="A106" s="256"/>
      <c r="B106" s="252"/>
      <c r="C106" s="9" t="s">
        <v>9</v>
      </c>
      <c r="D106" s="33" t="s">
        <v>86</v>
      </c>
      <c r="E106" s="9" t="s">
        <v>146</v>
      </c>
      <c r="F106" s="34" t="s">
        <v>10</v>
      </c>
      <c r="G106" s="52"/>
      <c r="H106" s="53"/>
      <c r="I106" s="53">
        <v>1</v>
      </c>
      <c r="J106" s="53"/>
      <c r="K106" s="53"/>
      <c r="L106" s="70">
        <v>0.1</v>
      </c>
      <c r="M106" s="86">
        <f t="shared" si="3"/>
        <v>2</v>
      </c>
      <c r="N106" s="32">
        <f t="shared" si="3"/>
        <v>2</v>
      </c>
      <c r="O106" s="32">
        <f t="shared" si="3"/>
        <v>2</v>
      </c>
      <c r="P106" s="32">
        <f t="shared" si="3"/>
        <v>5</v>
      </c>
      <c r="Q106" s="130" t="s">
        <v>166</v>
      </c>
      <c r="R106" s="156" t="s">
        <v>152</v>
      </c>
    </row>
    <row r="107" spans="1:18" ht="15">
      <c r="A107" s="256"/>
      <c r="B107" s="252"/>
      <c r="C107" s="9" t="s">
        <v>11</v>
      </c>
      <c r="D107" s="33" t="s">
        <v>86</v>
      </c>
      <c r="E107" s="9" t="s">
        <v>146</v>
      </c>
      <c r="F107" s="34" t="s">
        <v>10</v>
      </c>
      <c r="G107" s="52"/>
      <c r="H107" s="53"/>
      <c r="I107" s="53">
        <v>1</v>
      </c>
      <c r="J107" s="53"/>
      <c r="K107" s="53"/>
      <c r="L107" s="70">
        <v>0.1</v>
      </c>
      <c r="M107" s="86">
        <f t="shared" si="3"/>
        <v>2</v>
      </c>
      <c r="N107" s="32">
        <f t="shared" si="3"/>
        <v>2</v>
      </c>
      <c r="O107" s="32">
        <f t="shared" si="3"/>
        <v>2</v>
      </c>
      <c r="P107" s="32">
        <f t="shared" si="3"/>
        <v>5</v>
      </c>
      <c r="Q107" s="130" t="s">
        <v>166</v>
      </c>
      <c r="R107" s="156" t="s">
        <v>152</v>
      </c>
    </row>
    <row r="108" spans="1:18" ht="15">
      <c r="A108" s="256"/>
      <c r="B108" s="252"/>
      <c r="C108" s="9" t="s">
        <v>13</v>
      </c>
      <c r="D108" s="33" t="s">
        <v>86</v>
      </c>
      <c r="E108" s="9" t="s">
        <v>146</v>
      </c>
      <c r="F108" s="34" t="s">
        <v>6</v>
      </c>
      <c r="G108" s="52"/>
      <c r="H108" s="53"/>
      <c r="I108" s="53">
        <v>2</v>
      </c>
      <c r="J108" s="53"/>
      <c r="K108" s="53"/>
      <c r="L108" s="70">
        <v>0.1</v>
      </c>
      <c r="M108" s="86">
        <f t="shared" si="3"/>
        <v>3</v>
      </c>
      <c r="N108" s="32">
        <f t="shared" si="3"/>
        <v>3</v>
      </c>
      <c r="O108" s="32">
        <f t="shared" si="3"/>
        <v>3</v>
      </c>
      <c r="P108" s="32">
        <f t="shared" si="3"/>
        <v>9</v>
      </c>
      <c r="Q108" s="130" t="s">
        <v>166</v>
      </c>
      <c r="R108" s="156" t="s">
        <v>152</v>
      </c>
    </row>
    <row r="109" spans="1:18" ht="16">
      <c r="A109" s="256"/>
      <c r="B109" s="254"/>
      <c r="C109" s="11" t="s">
        <v>14</v>
      </c>
      <c r="D109" s="104" t="s">
        <v>86</v>
      </c>
      <c r="E109" s="11" t="s">
        <v>146</v>
      </c>
      <c r="F109" s="35" t="s">
        <v>6</v>
      </c>
      <c r="G109" s="58">
        <v>1</v>
      </c>
      <c r="H109" s="59"/>
      <c r="I109" s="59"/>
      <c r="J109" s="59"/>
      <c r="K109" s="59"/>
      <c r="L109" s="88"/>
      <c r="M109" s="86">
        <f t="shared" si="3"/>
        <v>1</v>
      </c>
      <c r="N109" s="32">
        <f t="shared" si="3"/>
        <v>1</v>
      </c>
      <c r="O109" s="32">
        <f t="shared" si="3"/>
        <v>1</v>
      </c>
      <c r="P109" s="32">
        <f t="shared" si="3"/>
        <v>1</v>
      </c>
      <c r="Q109" s="130" t="s">
        <v>166</v>
      </c>
      <c r="R109" s="156" t="s">
        <v>152</v>
      </c>
    </row>
    <row r="110" spans="1:18" ht="15">
      <c r="A110" s="256"/>
      <c r="B110" s="258" t="s">
        <v>23</v>
      </c>
      <c r="C110" s="133" t="s">
        <v>21</v>
      </c>
      <c r="D110" s="134" t="s">
        <v>206</v>
      </c>
      <c r="E110" s="133" t="s">
        <v>147</v>
      </c>
      <c r="F110" s="135" t="s">
        <v>22</v>
      </c>
      <c r="G110" s="62"/>
      <c r="H110" s="63"/>
      <c r="I110" s="63"/>
      <c r="J110" s="63"/>
      <c r="K110" s="63"/>
      <c r="L110" s="89"/>
      <c r="M110" s="119">
        <f aca="true" t="shared" si="4" ref="M110:P125">ROUNDUP(((($G110*1)+($H110*M$3)+($I110*M$4)+($J110*M$5)+($K110*M$6))*(1+$L110)),0)</f>
        <v>0</v>
      </c>
      <c r="N110" s="117">
        <f t="shared" si="4"/>
        <v>0</v>
      </c>
      <c r="O110" s="117">
        <f t="shared" si="4"/>
        <v>0</v>
      </c>
      <c r="P110" s="117">
        <f t="shared" si="4"/>
        <v>0</v>
      </c>
      <c r="Q110" s="132"/>
      <c r="R110" s="161" t="s">
        <v>154</v>
      </c>
    </row>
    <row r="111" spans="1:18" ht="16" thickBot="1">
      <c r="A111" s="257"/>
      <c r="B111" s="259"/>
      <c r="C111" s="194" t="s">
        <v>24</v>
      </c>
      <c r="D111" s="195" t="s">
        <v>206</v>
      </c>
      <c r="E111" s="194" t="s">
        <v>147</v>
      </c>
      <c r="F111" s="196" t="s">
        <v>22</v>
      </c>
      <c r="G111" s="197"/>
      <c r="H111" s="198"/>
      <c r="I111" s="198"/>
      <c r="J111" s="198"/>
      <c r="K111" s="198"/>
      <c r="L111" s="199"/>
      <c r="M111" s="200">
        <f t="shared" si="4"/>
        <v>0</v>
      </c>
      <c r="N111" s="173">
        <f t="shared" si="4"/>
        <v>0</v>
      </c>
      <c r="O111" s="173">
        <f t="shared" si="4"/>
        <v>0</v>
      </c>
      <c r="P111" s="173">
        <f t="shared" si="4"/>
        <v>0</v>
      </c>
      <c r="Q111" s="201"/>
      <c r="R111" s="176" t="s">
        <v>154</v>
      </c>
    </row>
    <row r="112" spans="1:18" ht="15">
      <c r="A112" s="265" t="s">
        <v>102</v>
      </c>
      <c r="B112" s="263" t="s">
        <v>128</v>
      </c>
      <c r="C112" s="202" t="s">
        <v>141</v>
      </c>
      <c r="D112" s="203">
        <v>17315</v>
      </c>
      <c r="E112" s="203" t="s">
        <v>147</v>
      </c>
      <c r="F112" s="204" t="s">
        <v>140</v>
      </c>
      <c r="G112" s="205"/>
      <c r="H112" s="206">
        <v>1</v>
      </c>
      <c r="I112" s="206">
        <v>1</v>
      </c>
      <c r="J112" s="206"/>
      <c r="K112" s="206"/>
      <c r="L112" s="207"/>
      <c r="M112" s="187">
        <f t="shared" si="4"/>
        <v>2</v>
      </c>
      <c r="N112" s="187">
        <f t="shared" si="4"/>
        <v>2</v>
      </c>
      <c r="O112" s="187">
        <f t="shared" si="4"/>
        <v>4</v>
      </c>
      <c r="P112" s="187">
        <f t="shared" si="4"/>
        <v>16</v>
      </c>
      <c r="Q112" s="188" t="s">
        <v>166</v>
      </c>
      <c r="R112" s="189" t="s">
        <v>167</v>
      </c>
    </row>
    <row r="113" spans="1:18" ht="15">
      <c r="A113" s="266"/>
      <c r="B113" s="264"/>
      <c r="C113" s="46" t="s">
        <v>71</v>
      </c>
      <c r="D113" s="109"/>
      <c r="E113" s="109" t="s">
        <v>147</v>
      </c>
      <c r="F113" s="36"/>
      <c r="G113" s="61"/>
      <c r="H113" s="55">
        <v>1</v>
      </c>
      <c r="I113" s="55">
        <v>1</v>
      </c>
      <c r="J113" s="55"/>
      <c r="K113" s="55"/>
      <c r="L113" s="56"/>
      <c r="M113" s="32">
        <f t="shared" si="4"/>
        <v>2</v>
      </c>
      <c r="N113" s="32">
        <f t="shared" si="4"/>
        <v>2</v>
      </c>
      <c r="O113" s="32">
        <f t="shared" si="4"/>
        <v>4</v>
      </c>
      <c r="P113" s="32">
        <f t="shared" si="4"/>
        <v>16</v>
      </c>
      <c r="Q113" s="130" t="s">
        <v>166</v>
      </c>
      <c r="R113" s="156" t="s">
        <v>167</v>
      </c>
    </row>
    <row r="114" spans="1:18" ht="15">
      <c r="A114" s="266"/>
      <c r="B114" s="264"/>
      <c r="C114" s="46" t="s">
        <v>130</v>
      </c>
      <c r="D114" s="109"/>
      <c r="E114" s="109" t="s">
        <v>147</v>
      </c>
      <c r="F114" s="36"/>
      <c r="G114" s="61"/>
      <c r="H114" s="55">
        <v>1</v>
      </c>
      <c r="I114" s="55"/>
      <c r="J114" s="55"/>
      <c r="K114" s="55"/>
      <c r="L114" s="56"/>
      <c r="M114" s="32">
        <f t="shared" si="4"/>
        <v>1</v>
      </c>
      <c r="N114" s="32">
        <f t="shared" si="4"/>
        <v>1</v>
      </c>
      <c r="O114" s="32">
        <f t="shared" si="4"/>
        <v>3</v>
      </c>
      <c r="P114" s="32">
        <f t="shared" si="4"/>
        <v>12</v>
      </c>
      <c r="Q114" s="130" t="s">
        <v>166</v>
      </c>
      <c r="R114" s="156" t="s">
        <v>167</v>
      </c>
    </row>
    <row r="115" spans="1:18" ht="15">
      <c r="A115" s="266"/>
      <c r="B115" s="264"/>
      <c r="C115" s="46" t="s">
        <v>129</v>
      </c>
      <c r="D115" s="109"/>
      <c r="E115" s="109" t="s">
        <v>147</v>
      </c>
      <c r="F115" s="36"/>
      <c r="G115" s="61"/>
      <c r="H115" s="55">
        <v>1</v>
      </c>
      <c r="I115" s="55">
        <v>1</v>
      </c>
      <c r="J115" s="55"/>
      <c r="K115" s="55"/>
      <c r="L115" s="56"/>
      <c r="M115" s="32">
        <f t="shared" si="4"/>
        <v>2</v>
      </c>
      <c r="N115" s="32">
        <f t="shared" si="4"/>
        <v>2</v>
      </c>
      <c r="O115" s="32">
        <f t="shared" si="4"/>
        <v>4</v>
      </c>
      <c r="P115" s="32">
        <f t="shared" si="4"/>
        <v>16</v>
      </c>
      <c r="Q115" s="130" t="s">
        <v>166</v>
      </c>
      <c r="R115" s="156" t="s">
        <v>167</v>
      </c>
    </row>
    <row r="116" spans="1:18" ht="15">
      <c r="A116" s="266"/>
      <c r="B116" s="264"/>
      <c r="C116" s="46" t="s">
        <v>142</v>
      </c>
      <c r="D116" s="251">
        <v>18598</v>
      </c>
      <c r="E116" s="109" t="s">
        <v>147</v>
      </c>
      <c r="F116" s="36" t="s">
        <v>140</v>
      </c>
      <c r="G116" s="61"/>
      <c r="H116" s="55">
        <v>4</v>
      </c>
      <c r="I116" s="55"/>
      <c r="J116" s="55"/>
      <c r="K116" s="55"/>
      <c r="L116" s="56"/>
      <c r="M116" s="32">
        <f t="shared" si="4"/>
        <v>4</v>
      </c>
      <c r="N116" s="32">
        <f t="shared" si="4"/>
        <v>4</v>
      </c>
      <c r="O116" s="32">
        <f t="shared" si="4"/>
        <v>12</v>
      </c>
      <c r="P116" s="32">
        <f t="shared" si="4"/>
        <v>48</v>
      </c>
      <c r="Q116" s="130" t="s">
        <v>166</v>
      </c>
      <c r="R116" s="156" t="s">
        <v>167</v>
      </c>
    </row>
    <row r="117" spans="1:18" ht="15">
      <c r="A117" s="266"/>
      <c r="B117" s="260" t="s">
        <v>170</v>
      </c>
      <c r="C117" s="224" t="s">
        <v>127</v>
      </c>
      <c r="D117" s="106">
        <v>9999999966</v>
      </c>
      <c r="E117" s="110" t="s">
        <v>147</v>
      </c>
      <c r="F117" s="68" t="s">
        <v>25</v>
      </c>
      <c r="G117" s="62"/>
      <c r="H117" s="63"/>
      <c r="I117" s="63"/>
      <c r="J117" s="63">
        <v>2</v>
      </c>
      <c r="K117" s="63"/>
      <c r="L117" s="89"/>
      <c r="M117" s="84">
        <f t="shared" si="4"/>
        <v>6</v>
      </c>
      <c r="N117" s="85">
        <f t="shared" si="4"/>
        <v>10</v>
      </c>
      <c r="O117" s="85">
        <f t="shared" si="4"/>
        <v>20</v>
      </c>
      <c r="P117" s="85">
        <f t="shared" si="4"/>
        <v>80</v>
      </c>
      <c r="Q117" s="131" t="s">
        <v>169</v>
      </c>
      <c r="R117" s="159" t="s">
        <v>167</v>
      </c>
    </row>
    <row r="118" spans="1:18" ht="15">
      <c r="A118" s="266"/>
      <c r="B118" s="261"/>
      <c r="C118" s="12" t="s">
        <v>26</v>
      </c>
      <c r="D118" s="105">
        <v>9999999958</v>
      </c>
      <c r="E118" s="109" t="s">
        <v>147</v>
      </c>
      <c r="F118" s="36" t="s">
        <v>25</v>
      </c>
      <c r="G118" s="60"/>
      <c r="H118" s="55"/>
      <c r="I118" s="55"/>
      <c r="J118" s="55">
        <v>2</v>
      </c>
      <c r="K118" s="55"/>
      <c r="L118" s="71"/>
      <c r="M118" s="86">
        <f t="shared" si="4"/>
        <v>6</v>
      </c>
      <c r="N118" s="32">
        <f t="shared" si="4"/>
        <v>10</v>
      </c>
      <c r="O118" s="32">
        <f t="shared" si="4"/>
        <v>20</v>
      </c>
      <c r="P118" s="32">
        <f t="shared" si="4"/>
        <v>80</v>
      </c>
      <c r="Q118" s="130" t="s">
        <v>169</v>
      </c>
      <c r="R118" s="156" t="s">
        <v>167</v>
      </c>
    </row>
    <row r="119" spans="1:18" ht="15">
      <c r="A119" s="266"/>
      <c r="B119" s="261"/>
      <c r="C119" s="12" t="s">
        <v>120</v>
      </c>
      <c r="D119" s="105">
        <v>9999999959</v>
      </c>
      <c r="E119" s="109" t="s">
        <v>147</v>
      </c>
      <c r="F119" s="36" t="s">
        <v>25</v>
      </c>
      <c r="G119" s="60"/>
      <c r="H119" s="55"/>
      <c r="I119" s="55"/>
      <c r="J119" s="55"/>
      <c r="K119" s="55">
        <v>2</v>
      </c>
      <c r="L119" s="71"/>
      <c r="M119" s="86">
        <f t="shared" si="4"/>
        <v>20</v>
      </c>
      <c r="N119" s="32">
        <f t="shared" si="4"/>
        <v>40</v>
      </c>
      <c r="O119" s="32">
        <f t="shared" si="4"/>
        <v>120</v>
      </c>
      <c r="P119" s="32">
        <f t="shared" si="4"/>
        <v>480</v>
      </c>
      <c r="Q119" s="130" t="s">
        <v>169</v>
      </c>
      <c r="R119" s="156" t="s">
        <v>167</v>
      </c>
    </row>
    <row r="120" spans="1:18" ht="15">
      <c r="A120" s="266"/>
      <c r="B120" s="261"/>
      <c r="C120" s="12" t="s">
        <v>121</v>
      </c>
      <c r="D120" s="105">
        <v>9999999960</v>
      </c>
      <c r="E120" s="109" t="s">
        <v>147</v>
      </c>
      <c r="F120" s="36" t="s">
        <v>25</v>
      </c>
      <c r="G120" s="60"/>
      <c r="H120" s="55"/>
      <c r="I120" s="55"/>
      <c r="J120" s="55"/>
      <c r="K120" s="55">
        <v>2</v>
      </c>
      <c r="L120" s="71"/>
      <c r="M120" s="86">
        <f t="shared" si="4"/>
        <v>20</v>
      </c>
      <c r="N120" s="32">
        <f t="shared" si="4"/>
        <v>40</v>
      </c>
      <c r="O120" s="32">
        <f t="shared" si="4"/>
        <v>120</v>
      </c>
      <c r="P120" s="32">
        <f t="shared" si="4"/>
        <v>480</v>
      </c>
      <c r="Q120" s="130" t="s">
        <v>169</v>
      </c>
      <c r="R120" s="156" t="s">
        <v>167</v>
      </c>
    </row>
    <row r="121" spans="1:18" ht="15">
      <c r="A121" s="266"/>
      <c r="B121" s="261"/>
      <c r="C121" s="12" t="s">
        <v>122</v>
      </c>
      <c r="D121" s="105">
        <v>9999999961</v>
      </c>
      <c r="E121" s="109" t="s">
        <v>147</v>
      </c>
      <c r="F121" s="36" t="s">
        <v>25</v>
      </c>
      <c r="G121" s="60"/>
      <c r="H121" s="55"/>
      <c r="I121" s="55"/>
      <c r="J121" s="55"/>
      <c r="K121" s="55">
        <v>2</v>
      </c>
      <c r="L121" s="71"/>
      <c r="M121" s="86">
        <f>ROUNDUP(((($G121*1)+($H121*M$3)+($I121*M$4)+($J121*M$5)+($K121*M$6))*(1+$L121)),0)</f>
        <v>20</v>
      </c>
      <c r="N121" s="32">
        <f>ROUNDUP(((($G121*1)+($H121*N$3)+($I121*N$4)+($J121*N$5)+($K121*N$6))*(1+$L121)),0)</f>
        <v>40</v>
      </c>
      <c r="O121" s="32">
        <f>ROUNDUP(((($G121*1)+($H121*O$3)+($I121*O$4)+($J121*O$5)+($K121*O$6))*(1+$L121)),0)</f>
        <v>120</v>
      </c>
      <c r="P121" s="32">
        <f>ROUNDUP(((($G121*1)+($H121*P$3)+($I121*P$4)+($J121*P$5)+($K121*P$6))*(1+$L121)),0)</f>
        <v>480</v>
      </c>
      <c r="Q121" s="130" t="s">
        <v>169</v>
      </c>
      <c r="R121" s="156" t="s">
        <v>167</v>
      </c>
    </row>
    <row r="122" spans="1:18" ht="15">
      <c r="A122" s="266"/>
      <c r="B122" s="261"/>
      <c r="C122" s="12" t="s">
        <v>123</v>
      </c>
      <c r="D122" s="105">
        <v>9999999962</v>
      </c>
      <c r="E122" s="109" t="s">
        <v>147</v>
      </c>
      <c r="F122" s="36" t="s">
        <v>25</v>
      </c>
      <c r="G122" s="60"/>
      <c r="H122" s="55"/>
      <c r="I122" s="55"/>
      <c r="J122" s="55"/>
      <c r="K122" s="55">
        <v>2</v>
      </c>
      <c r="L122" s="71"/>
      <c r="M122" s="86">
        <f t="shared" si="4"/>
        <v>20</v>
      </c>
      <c r="N122" s="32">
        <f t="shared" si="4"/>
        <v>40</v>
      </c>
      <c r="O122" s="32">
        <f t="shared" si="4"/>
        <v>120</v>
      </c>
      <c r="P122" s="32">
        <f t="shared" si="4"/>
        <v>480</v>
      </c>
      <c r="Q122" s="130" t="s">
        <v>169</v>
      </c>
      <c r="R122" s="156" t="s">
        <v>167</v>
      </c>
    </row>
    <row r="123" spans="1:18" ht="15">
      <c r="A123" s="266"/>
      <c r="B123" s="261"/>
      <c r="C123" s="12" t="s">
        <v>207</v>
      </c>
      <c r="D123" s="105">
        <v>9999999818</v>
      </c>
      <c r="E123" s="109" t="s">
        <v>147</v>
      </c>
      <c r="F123" s="36" t="s">
        <v>25</v>
      </c>
      <c r="G123" s="60"/>
      <c r="H123" s="55"/>
      <c r="I123" s="55"/>
      <c r="J123" s="55">
        <v>2</v>
      </c>
      <c r="K123" s="55"/>
      <c r="L123" s="71"/>
      <c r="M123" s="86">
        <f t="shared" si="4"/>
        <v>6</v>
      </c>
      <c r="N123" s="32">
        <f t="shared" si="4"/>
        <v>10</v>
      </c>
      <c r="O123" s="32">
        <f t="shared" si="4"/>
        <v>20</v>
      </c>
      <c r="P123" s="32">
        <f t="shared" si="4"/>
        <v>80</v>
      </c>
      <c r="Q123" s="130" t="s">
        <v>169</v>
      </c>
      <c r="R123" s="156" t="s">
        <v>167</v>
      </c>
    </row>
    <row r="124" spans="1:18" ht="15">
      <c r="A124" s="266"/>
      <c r="B124" s="261"/>
      <c r="C124" s="12" t="s">
        <v>124</v>
      </c>
      <c r="D124" s="105">
        <v>9999999940</v>
      </c>
      <c r="E124" s="109" t="s">
        <v>147</v>
      </c>
      <c r="F124" s="36" t="s">
        <v>25</v>
      </c>
      <c r="G124" s="60"/>
      <c r="H124" s="55"/>
      <c r="I124" s="55"/>
      <c r="J124" s="55">
        <v>2</v>
      </c>
      <c r="K124" s="55"/>
      <c r="L124" s="71"/>
      <c r="M124" s="86">
        <f t="shared" si="4"/>
        <v>6</v>
      </c>
      <c r="N124" s="32">
        <f t="shared" si="4"/>
        <v>10</v>
      </c>
      <c r="O124" s="32">
        <f t="shared" si="4"/>
        <v>20</v>
      </c>
      <c r="P124" s="32">
        <f t="shared" si="4"/>
        <v>80</v>
      </c>
      <c r="Q124" s="130" t="s">
        <v>169</v>
      </c>
      <c r="R124" s="156" t="s">
        <v>167</v>
      </c>
    </row>
    <row r="125" spans="1:18" ht="15">
      <c r="A125" s="266"/>
      <c r="B125" s="262"/>
      <c r="C125" s="47" t="s">
        <v>126</v>
      </c>
      <c r="D125" s="107" t="s">
        <v>204</v>
      </c>
      <c r="E125" s="109" t="s">
        <v>147</v>
      </c>
      <c r="F125" s="48" t="s">
        <v>25</v>
      </c>
      <c r="G125" s="60"/>
      <c r="H125" s="91">
        <v>2</v>
      </c>
      <c r="I125" s="91">
        <v>1</v>
      </c>
      <c r="J125" s="91">
        <v>0.1</v>
      </c>
      <c r="K125" s="55"/>
      <c r="L125" s="231"/>
      <c r="M125" s="86">
        <f t="shared" si="4"/>
        <v>4</v>
      </c>
      <c r="N125" s="32">
        <f t="shared" si="4"/>
        <v>4</v>
      </c>
      <c r="O125" s="32">
        <f t="shared" si="4"/>
        <v>8</v>
      </c>
      <c r="P125" s="32">
        <f t="shared" si="4"/>
        <v>32</v>
      </c>
      <c r="Q125" s="130" t="s">
        <v>169</v>
      </c>
      <c r="R125" s="156" t="s">
        <v>167</v>
      </c>
    </row>
    <row r="126" spans="1:18" ht="32">
      <c r="A126" s="266"/>
      <c r="B126" s="268" t="s">
        <v>185</v>
      </c>
      <c r="C126" s="235" t="s">
        <v>208</v>
      </c>
      <c r="D126" s="226">
        <v>9999999181</v>
      </c>
      <c r="E126" s="236" t="s">
        <v>147</v>
      </c>
      <c r="F126" s="237" t="s">
        <v>25</v>
      </c>
      <c r="G126" s="238"/>
      <c r="H126" s="239"/>
      <c r="I126" s="239"/>
      <c r="J126" s="240"/>
      <c r="K126" s="241">
        <v>1</v>
      </c>
      <c r="L126" s="241"/>
      <c r="M126" s="247">
        <v>10</v>
      </c>
      <c r="N126" s="246">
        <v>20</v>
      </c>
      <c r="O126" s="246">
        <v>60</v>
      </c>
      <c r="P126" s="246">
        <v>240</v>
      </c>
      <c r="Q126" s="248" t="s">
        <v>210</v>
      </c>
      <c r="R126" s="250" t="s">
        <v>167</v>
      </c>
    </row>
    <row r="127" spans="1:18" ht="16">
      <c r="A127" s="266"/>
      <c r="B127" s="269"/>
      <c r="C127" s="235" t="s">
        <v>209</v>
      </c>
      <c r="D127" s="226">
        <v>9999999184</v>
      </c>
      <c r="E127" s="236" t="s">
        <v>147</v>
      </c>
      <c r="F127" s="237" t="s">
        <v>25</v>
      </c>
      <c r="G127" s="243"/>
      <c r="H127" s="240"/>
      <c r="I127" s="238"/>
      <c r="J127" s="240"/>
      <c r="K127" s="244">
        <v>1</v>
      </c>
      <c r="L127" s="245"/>
      <c r="M127" s="246">
        <v>10</v>
      </c>
      <c r="N127" s="246">
        <v>20</v>
      </c>
      <c r="O127" s="246">
        <v>60</v>
      </c>
      <c r="P127" s="246">
        <v>240</v>
      </c>
      <c r="Q127" s="249" t="s">
        <v>210</v>
      </c>
      <c r="R127" s="250" t="s">
        <v>167</v>
      </c>
    </row>
    <row r="128" spans="1:18" ht="33" thickBot="1">
      <c r="A128" s="267"/>
      <c r="B128" s="270"/>
      <c r="C128" s="228" t="s">
        <v>125</v>
      </c>
      <c r="D128" s="242">
        <v>9999999180</v>
      </c>
      <c r="E128" s="225" t="s">
        <v>147</v>
      </c>
      <c r="F128" s="227" t="s">
        <v>25</v>
      </c>
      <c r="G128" s="229"/>
      <c r="H128" s="198"/>
      <c r="I128" s="197"/>
      <c r="J128" s="198"/>
      <c r="K128" s="198">
        <v>1</v>
      </c>
      <c r="L128" s="232"/>
      <c r="M128" s="230">
        <f>ROUNDUP(((($G128*1)+($H128*M$3)+($I128*M$4)+($J128*M$5)+($K128*M$6))*(1+$L128)),0)</f>
        <v>10</v>
      </c>
      <c r="N128" s="230">
        <f>ROUNDUP(((($G128*1)+($H128*N$3)+($I128*N$4)+($J128*N$5)+($K128*N$6))*(1+$L128)),0)</f>
        <v>20</v>
      </c>
      <c r="O128" s="230">
        <f>ROUNDUP(((($G128*1)+($H128*O$3)+($I128*O$4)+($J128*O$5)+($K128*O$6))*(1+$L128)),0)</f>
        <v>60</v>
      </c>
      <c r="P128" s="230">
        <f>ROUNDUP(((($G128*1)+($H128*P$3)+($I128*P$4)+($J128*P$5)+($K128*P$6))*(1+$L128)),0)</f>
        <v>240</v>
      </c>
      <c r="Q128" s="233" t="s">
        <v>169</v>
      </c>
      <c r="R128" s="234" t="s">
        <v>167</v>
      </c>
    </row>
    <row r="129" spans="1:18" ht="15">
      <c r="A129" s="30"/>
      <c r="B129" s="30"/>
      <c r="C129" s="39"/>
      <c r="D129" s="39"/>
      <c r="E129" s="39"/>
      <c r="F129" s="39"/>
      <c r="G129" s="39"/>
      <c r="H129" s="39"/>
      <c r="I129" s="39"/>
      <c r="J129" s="39"/>
      <c r="K129" s="39"/>
      <c r="L129" s="40"/>
      <c r="M129" s="30"/>
      <c r="N129" s="30"/>
      <c r="O129" s="29"/>
      <c r="P129" s="29"/>
      <c r="Q129" s="29"/>
      <c r="R129" s="29"/>
    </row>
    <row r="131" spans="2:13" ht="15" hidden="1">
      <c r="B131" s="72" t="s">
        <v>84</v>
      </c>
      <c r="C131" s="1" t="s">
        <v>27</v>
      </c>
      <c r="D131" s="1"/>
      <c r="E131" s="1"/>
      <c r="F131" s="1"/>
      <c r="G131" s="1"/>
      <c r="H131" s="1"/>
      <c r="I131" s="1"/>
      <c r="J131" s="1"/>
      <c r="K131" s="1"/>
      <c r="L131" s="1"/>
      <c r="M131" s="5"/>
    </row>
    <row r="132" spans="2:13" ht="15" hidden="1">
      <c r="B132" s="72" t="s">
        <v>84</v>
      </c>
      <c r="C132" s="13" t="s">
        <v>28</v>
      </c>
      <c r="D132" s="13"/>
      <c r="E132" s="13"/>
      <c r="F132" s="13"/>
      <c r="G132" s="13"/>
      <c r="H132" s="13"/>
      <c r="I132" s="13"/>
      <c r="J132" s="13"/>
      <c r="K132" s="13"/>
      <c r="L132" s="2" t="s">
        <v>29</v>
      </c>
      <c r="M132" s="5"/>
    </row>
    <row r="133" spans="2:13" ht="15" hidden="1">
      <c r="B133" s="72" t="s">
        <v>84</v>
      </c>
      <c r="C133" s="14" t="s">
        <v>30</v>
      </c>
      <c r="D133" s="14"/>
      <c r="E133" s="14"/>
      <c r="F133" s="14"/>
      <c r="G133" s="14"/>
      <c r="H133" s="14"/>
      <c r="I133" s="14"/>
      <c r="J133" s="14"/>
      <c r="K133" s="14"/>
      <c r="L133" s="15">
        <v>0.3333333333333333</v>
      </c>
      <c r="M133" s="5"/>
    </row>
    <row r="134" spans="2:13" ht="15" hidden="1">
      <c r="B134" s="72" t="s">
        <v>84</v>
      </c>
      <c r="C134" t="s">
        <v>31</v>
      </c>
      <c r="L134" s="15">
        <v>1</v>
      </c>
      <c r="M134" s="5"/>
    </row>
    <row r="135" spans="2:13" ht="15" hidden="1">
      <c r="B135" s="72" t="s">
        <v>84</v>
      </c>
      <c r="C135" t="s">
        <v>32</v>
      </c>
      <c r="L135" s="15">
        <v>3</v>
      </c>
      <c r="M135" s="5"/>
    </row>
    <row r="136" spans="2:13" ht="15" hidden="1">
      <c r="B136" s="72" t="s">
        <v>84</v>
      </c>
      <c r="C136" t="s">
        <v>33</v>
      </c>
      <c r="L136" s="15">
        <v>1</v>
      </c>
      <c r="M136" s="5"/>
    </row>
    <row r="137" spans="2:13" ht="15" hidden="1">
      <c r="B137" s="72" t="s">
        <v>84</v>
      </c>
      <c r="C137" t="s">
        <v>34</v>
      </c>
      <c r="L137" s="15">
        <v>1</v>
      </c>
      <c r="M137" s="5"/>
    </row>
    <row r="138" spans="2:13" ht="15" hidden="1">
      <c r="B138" s="72" t="s">
        <v>84</v>
      </c>
      <c r="C138" t="s">
        <v>35</v>
      </c>
      <c r="L138" s="15">
        <v>2</v>
      </c>
      <c r="M138" s="5"/>
    </row>
    <row r="139" spans="2:13" ht="15" hidden="1">
      <c r="B139" s="72" t="s">
        <v>84</v>
      </c>
      <c r="C139" t="s">
        <v>36</v>
      </c>
      <c r="L139" s="15">
        <f>L134</f>
        <v>1</v>
      </c>
      <c r="M139" s="5"/>
    </row>
    <row r="140" spans="2:13" ht="15" hidden="1">
      <c r="B140" s="72" t="s">
        <v>84</v>
      </c>
      <c r="C140" t="s">
        <v>37</v>
      </c>
      <c r="L140" s="15">
        <f>L137</f>
        <v>1</v>
      </c>
      <c r="M140" s="5"/>
    </row>
    <row r="141" spans="2:13" ht="15" hidden="1">
      <c r="B141" s="72" t="s">
        <v>84</v>
      </c>
      <c r="C141" t="s">
        <v>38</v>
      </c>
      <c r="L141" s="15">
        <v>1</v>
      </c>
      <c r="M141" s="5"/>
    </row>
    <row r="142" spans="2:13" ht="15" hidden="1">
      <c r="B142" s="72" t="s">
        <v>84</v>
      </c>
      <c r="C142" t="s">
        <v>39</v>
      </c>
      <c r="L142" s="15">
        <f>SUM(L136:L137)</f>
        <v>2</v>
      </c>
      <c r="M142" s="5"/>
    </row>
    <row r="143" spans="2:13" ht="15" hidden="1">
      <c r="B143" s="72" t="s">
        <v>84</v>
      </c>
      <c r="C143" s="16" t="s">
        <v>40</v>
      </c>
      <c r="D143" s="16"/>
      <c r="E143" s="16"/>
      <c r="F143" s="16"/>
      <c r="G143" s="16"/>
      <c r="H143" s="16"/>
      <c r="I143" s="16"/>
      <c r="J143" s="16"/>
      <c r="K143" s="16"/>
      <c r="L143" s="17">
        <v>0.25</v>
      </c>
      <c r="M143" s="5"/>
    </row>
    <row r="144" spans="2:13" ht="15" hidden="1">
      <c r="B144" s="72" t="s">
        <v>84</v>
      </c>
      <c r="M144" s="5"/>
    </row>
    <row r="145" spans="2:12" ht="15" hidden="1">
      <c r="B145" s="72" t="s">
        <v>84</v>
      </c>
      <c r="C145" s="2" t="s">
        <v>41</v>
      </c>
      <c r="D145" s="2"/>
      <c r="E145" s="2"/>
      <c r="F145" s="2"/>
      <c r="G145" s="2"/>
      <c r="H145" s="2"/>
      <c r="I145" s="2"/>
      <c r="J145" s="2"/>
      <c r="K145" s="2"/>
      <c r="L145" s="3" t="s">
        <v>42</v>
      </c>
    </row>
    <row r="146" spans="2:12" ht="16" hidden="1">
      <c r="B146" s="72" t="s">
        <v>84</v>
      </c>
      <c r="C146" s="18" t="s">
        <v>43</v>
      </c>
      <c r="D146" s="18"/>
      <c r="E146" s="18"/>
      <c r="F146" s="18"/>
      <c r="G146" s="18"/>
      <c r="H146" s="18"/>
      <c r="I146" s="18"/>
      <c r="J146" s="18"/>
      <c r="K146" s="18"/>
      <c r="L146" s="19">
        <v>12</v>
      </c>
    </row>
    <row r="147" spans="2:12" ht="15" hidden="1">
      <c r="B147" s="72" t="s">
        <v>84</v>
      </c>
      <c r="C147" s="20" t="s">
        <v>44</v>
      </c>
      <c r="D147" s="20"/>
      <c r="E147" s="20"/>
      <c r="F147" s="20"/>
      <c r="G147" s="20"/>
      <c r="H147" s="20"/>
      <c r="I147" s="20"/>
      <c r="J147" s="20"/>
      <c r="K147" s="20"/>
      <c r="L147" s="19">
        <v>10</v>
      </c>
    </row>
    <row r="148" spans="2:12" ht="15" hidden="1">
      <c r="B148" s="72" t="s">
        <v>84</v>
      </c>
      <c r="C148" s="20" t="s">
        <v>45</v>
      </c>
      <c r="D148" s="20"/>
      <c r="E148" s="20"/>
      <c r="F148" s="20"/>
      <c r="G148" s="20"/>
      <c r="H148" s="20"/>
      <c r="I148" s="20"/>
      <c r="J148" s="20"/>
      <c r="K148" s="20"/>
      <c r="L148" s="19">
        <v>2</v>
      </c>
    </row>
    <row r="149" spans="2:12" ht="15" hidden="1">
      <c r="B149" s="72" t="s">
        <v>84</v>
      </c>
      <c r="C149" s="20" t="s">
        <v>46</v>
      </c>
      <c r="D149" s="20"/>
      <c r="E149" s="20"/>
      <c r="F149" s="20"/>
      <c r="G149" s="20"/>
      <c r="H149" s="20"/>
      <c r="I149" s="20"/>
      <c r="J149" s="20"/>
      <c r="K149" s="20"/>
      <c r="L149" s="19"/>
    </row>
    <row r="150" spans="2:12" ht="15" hidden="1">
      <c r="B150" s="72" t="s">
        <v>84</v>
      </c>
      <c r="C150" s="21" t="s">
        <v>18</v>
      </c>
      <c r="D150" s="21"/>
      <c r="E150" s="21"/>
      <c r="F150" s="21"/>
      <c r="G150" s="21"/>
      <c r="H150" s="21"/>
      <c r="I150" s="21"/>
      <c r="J150" s="21"/>
      <c r="K150" s="21"/>
      <c r="L150" s="19"/>
    </row>
    <row r="151" spans="2:12" ht="15" hidden="1">
      <c r="B151" s="72" t="s">
        <v>84</v>
      </c>
      <c r="C151" t="s">
        <v>19</v>
      </c>
      <c r="L151" s="22">
        <v>1</v>
      </c>
    </row>
    <row r="152" ht="15" hidden="1">
      <c r="B152" s="72" t="s">
        <v>84</v>
      </c>
    </row>
    <row r="153" spans="2:12" ht="15" hidden="1">
      <c r="B153" s="72" t="s">
        <v>84</v>
      </c>
      <c r="C153" s="23" t="s">
        <v>47</v>
      </c>
      <c r="D153" s="37"/>
      <c r="E153" s="37"/>
      <c r="F153" s="37"/>
      <c r="G153" s="37"/>
      <c r="H153" s="37"/>
      <c r="I153" s="37"/>
      <c r="J153" s="37"/>
      <c r="K153" s="37"/>
      <c r="L153" s="24" t="s">
        <v>29</v>
      </c>
    </row>
    <row r="154" spans="2:12" ht="15" hidden="1">
      <c r="B154" s="72" t="s">
        <v>84</v>
      </c>
      <c r="C154" s="25" t="s">
        <v>48</v>
      </c>
      <c r="D154" s="38"/>
      <c r="E154" s="38"/>
      <c r="F154" s="38"/>
      <c r="G154" s="38"/>
      <c r="H154" s="38"/>
      <c r="I154" s="38"/>
      <c r="J154" s="38"/>
      <c r="K154" s="38"/>
      <c r="L154" s="26">
        <v>1.2</v>
      </c>
    </row>
    <row r="155" spans="2:12" ht="15" hidden="1">
      <c r="B155" s="72" t="s">
        <v>84</v>
      </c>
      <c r="C155" s="10" t="s">
        <v>49</v>
      </c>
      <c r="D155" s="30"/>
      <c r="E155" s="30"/>
      <c r="F155" s="30"/>
      <c r="G155" s="30"/>
      <c r="H155" s="30"/>
      <c r="I155" s="30"/>
      <c r="J155" s="30"/>
      <c r="K155" s="30"/>
      <c r="L155" s="26">
        <v>6.4</v>
      </c>
    </row>
    <row r="156" spans="2:12" ht="15" hidden="1">
      <c r="B156" s="72" t="s">
        <v>84</v>
      </c>
      <c r="C156" s="10" t="s">
        <v>50</v>
      </c>
      <c r="D156" s="30"/>
      <c r="E156" s="30"/>
      <c r="F156" s="30"/>
      <c r="G156" s="30"/>
      <c r="H156" s="30"/>
      <c r="I156" s="30"/>
      <c r="J156" s="30"/>
      <c r="K156" s="30"/>
      <c r="L156" s="26">
        <v>6.8</v>
      </c>
    </row>
    <row r="157" spans="2:12" ht="15" hidden="1">
      <c r="B157" s="72" t="s">
        <v>84</v>
      </c>
      <c r="C157" s="10" t="s">
        <v>51</v>
      </c>
      <c r="D157" s="30"/>
      <c r="E157" s="30"/>
      <c r="F157" s="30"/>
      <c r="G157" s="30"/>
      <c r="H157" s="30"/>
      <c r="I157" s="30"/>
      <c r="J157" s="30"/>
      <c r="K157" s="30"/>
      <c r="L157" s="26">
        <v>0</v>
      </c>
    </row>
    <row r="158" spans="2:12" ht="15" hidden="1">
      <c r="B158" s="72" t="s">
        <v>84</v>
      </c>
      <c r="C158" s="10" t="s">
        <v>52</v>
      </c>
      <c r="D158" s="30"/>
      <c r="E158" s="30"/>
      <c r="F158" s="30"/>
      <c r="G158" s="30"/>
      <c r="H158" s="30"/>
      <c r="I158" s="30"/>
      <c r="J158" s="30"/>
      <c r="K158" s="30"/>
      <c r="L158" s="26">
        <v>335.84</v>
      </c>
    </row>
    <row r="159" spans="2:12" ht="15" hidden="1">
      <c r="B159" s="72" t="s">
        <v>84</v>
      </c>
      <c r="C159" s="10" t="s">
        <v>53</v>
      </c>
      <c r="D159" s="30"/>
      <c r="E159" s="30"/>
      <c r="F159" s="30"/>
      <c r="G159" s="30"/>
      <c r="H159" s="30"/>
      <c r="I159" s="30"/>
      <c r="J159" s="30"/>
      <c r="K159" s="30"/>
      <c r="L159" s="26">
        <v>7.6</v>
      </c>
    </row>
    <row r="160" spans="2:12" ht="15" hidden="1">
      <c r="B160" s="72" t="s">
        <v>84</v>
      </c>
      <c r="C160" s="10" t="s">
        <v>54</v>
      </c>
      <c r="D160" s="30"/>
      <c r="E160" s="30"/>
      <c r="F160" s="30"/>
      <c r="G160" s="30"/>
      <c r="H160" s="30"/>
      <c r="I160" s="30"/>
      <c r="J160" s="30"/>
      <c r="K160" s="30"/>
      <c r="L160" s="26">
        <v>2.8</v>
      </c>
    </row>
    <row r="161" spans="2:12" ht="15" hidden="1">
      <c r="B161" s="72" t="s">
        <v>84</v>
      </c>
      <c r="C161" s="10" t="s">
        <v>55</v>
      </c>
      <c r="D161" s="30"/>
      <c r="E161" s="30"/>
      <c r="F161" s="30"/>
      <c r="G161" s="30"/>
      <c r="H161" s="30"/>
      <c r="I161" s="30"/>
      <c r="J161" s="30"/>
      <c r="K161" s="30"/>
      <c r="L161" s="26">
        <v>30.08</v>
      </c>
    </row>
    <row r="162" spans="2:12" ht="15" hidden="1">
      <c r="B162" s="72" t="s">
        <v>84</v>
      </c>
      <c r="C162" s="27" t="s">
        <v>56</v>
      </c>
      <c r="D162" s="16"/>
      <c r="E162" s="16"/>
      <c r="F162" s="16"/>
      <c r="G162" s="16"/>
      <c r="H162" s="16"/>
      <c r="I162" s="16"/>
      <c r="J162" s="16"/>
      <c r="K162" s="16"/>
      <c r="L162" s="28">
        <v>6.8</v>
      </c>
    </row>
  </sheetData>
  <mergeCells count="8">
    <mergeCell ref="B55:B56"/>
    <mergeCell ref="B98:B109"/>
    <mergeCell ref="A98:A111"/>
    <mergeCell ref="B110:B111"/>
    <mergeCell ref="B117:B125"/>
    <mergeCell ref="B112:B116"/>
    <mergeCell ref="A112:A128"/>
    <mergeCell ref="B126:B128"/>
  </mergeCells>
  <printOptions/>
  <pageMargins left="0.7" right="0.7" top="0.75" bottom="0.75" header="0.3" footer="0.3"/>
  <pageSetup horizontalDpi="600" verticalDpi="600" orientation="portrait" r:id="rId1"/>
  <headerFooter>
    <oddFooter>&amp;R&amp;1#&amp;"Arial"&amp;7&amp;K0F238CPublic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6"/>
  <sheetViews>
    <sheetView workbookViewId="0" topLeftCell="A1">
      <selection activeCell="H21" sqref="H21"/>
    </sheetView>
  </sheetViews>
  <sheetFormatPr defaultColWidth="8.7109375" defaultRowHeight="15"/>
  <sheetData>
    <row r="3" ht="15">
      <c r="B3" t="s">
        <v>57</v>
      </c>
    </row>
    <row r="4" ht="15">
      <c r="B4" t="s">
        <v>60</v>
      </c>
    </row>
    <row r="5" ht="15">
      <c r="B5" t="s">
        <v>58</v>
      </c>
    </row>
    <row r="6" ht="15">
      <c r="B6" t="s">
        <v>59</v>
      </c>
    </row>
  </sheetData>
  <printOptions/>
  <pageMargins left="0.7" right="0.7" top="0.75" bottom="0.75" header="0.3" footer="0.3"/>
  <pageSetup horizontalDpi="600" verticalDpi="600" orientation="portrait" paperSize="9" r:id="rId1"/>
  <headerFooter>
    <oddFooter>&amp;R&amp;1#&amp;"Arial"&amp;7&amp;K0F238CPublic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Chiel Noppe</dc:creator>
  <cp:keywords/>
  <dc:description/>
  <cp:lastModifiedBy>Fee Naaijkens</cp:lastModifiedBy>
  <dcterms:created xsi:type="dcterms:W3CDTF">2020-12-07T13:25:02Z</dcterms:created>
  <dcterms:modified xsi:type="dcterms:W3CDTF">2021-02-01T16:30:14Z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9eea9c-5281-4377-b6bc-afc76db9d7b4_Enabled">
    <vt:lpwstr>True</vt:lpwstr>
  </property>
  <property fmtid="{D5CDD505-2E9C-101B-9397-08002B2CF9AE}" pid="3" name="MSIP_Label_229eea9c-5281-4377-b6bc-afc76db9d7b4_SiteId">
    <vt:lpwstr>af73baa8-f594-4eb2-a39d-93e96cad61fc</vt:lpwstr>
  </property>
  <property fmtid="{D5CDD505-2E9C-101B-9397-08002B2CF9AE}" pid="4" name="MSIP_Label_229eea9c-5281-4377-b6bc-afc76db9d7b4_Owner">
    <vt:lpwstr>chiel.noppe@asml.com</vt:lpwstr>
  </property>
  <property fmtid="{D5CDD505-2E9C-101B-9397-08002B2CF9AE}" pid="5" name="MSIP_Label_229eea9c-5281-4377-b6bc-afc76db9d7b4_SetDate">
    <vt:lpwstr>2020-12-07T13:25:31.9219714Z</vt:lpwstr>
  </property>
  <property fmtid="{D5CDD505-2E9C-101B-9397-08002B2CF9AE}" pid="6" name="MSIP_Label_229eea9c-5281-4377-b6bc-afc76db9d7b4_Name">
    <vt:lpwstr>Public</vt:lpwstr>
  </property>
  <property fmtid="{D5CDD505-2E9C-101B-9397-08002B2CF9AE}" pid="7" name="MSIP_Label_229eea9c-5281-4377-b6bc-afc76db9d7b4_Application">
    <vt:lpwstr>Microsoft Azure Information Protection</vt:lpwstr>
  </property>
  <property fmtid="{D5CDD505-2E9C-101B-9397-08002B2CF9AE}" pid="8" name="MSIP_Label_229eea9c-5281-4377-b6bc-afc76db9d7b4_ActionId">
    <vt:lpwstr>bab3a59e-2566-414f-a2b8-bc6087b07c92</vt:lpwstr>
  </property>
  <property fmtid="{D5CDD505-2E9C-101B-9397-08002B2CF9AE}" pid="9" name="MSIP_Label_229eea9c-5281-4377-b6bc-afc76db9d7b4_Extended_MSFT_Method">
    <vt:lpwstr>Manual</vt:lpwstr>
  </property>
  <property fmtid="{D5CDD505-2E9C-101B-9397-08002B2CF9AE}" pid="10" name="Sensitivity">
    <vt:lpwstr>Public</vt:lpwstr>
  </property>
</Properties>
</file>